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РАСХОДЫ" sheetId="1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<sst xmlns="http://schemas.openxmlformats.org/spreadsheetml/2006/main" count="328" uniqueCount="235">
  <si>
    <t xml:space="preserve">Приложение № 6 к решению Совета депутатов  Чернопенского сельского поселения Костромского муниципального района  от 25.12.2014    г.№71( в ред решения совета депутатов  № от 29.01.2015г </t>
  </si>
  <si>
    <t>Рапределение расходов  бюджета Чернопенского сельского  поселения на 2015   год  по функциональной классификации</t>
  </si>
  <si>
    <t>Наименование</t>
  </si>
  <si>
    <t>Код администратора</t>
  </si>
  <si>
    <t>Раздел, подраздел</t>
  </si>
  <si>
    <t>Целевая статья</t>
  </si>
  <si>
    <t>Вид расходов</t>
  </si>
  <si>
    <t xml:space="preserve"> Сумма,руб на 29.01..2015г.</t>
  </si>
  <si>
    <t>Администрация Чернопенского  сельского поселения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</si>
  <si>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</si>
  <si>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</si>
  <si>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</si>
  <si>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</si>
  <si>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</si>
  <si>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0021040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</si>
  <si>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внебюджетными фондами.</t>
  </si>
  <si>
    <t>100</t>
  </si>
  <si>
    <t>Закупка товаров, работ и услуг для государственных (муниципальных) нужд</t>
  </si>
  <si>
    <t>200</t>
  </si>
  <si>
    <t>*</t>
  </si>
  <si>
    <t>Иные бюджетные ассигнования</t>
  </si>
  <si>
    <t>800</t>
  </si>
  <si>
    <t>Выполнение полномочий по составлению протоколов об административных правонарушениях</t>
  </si>
  <si>
    <t>0027209</t>
  </si>
  <si>
    <t>Резервные фонды</t>
  </si>
  <si>
    <t>0111</t>
  </si>
  <si>
    <t>Резервные фонды местных администраций</t>
  </si>
  <si>
    <t>0702050</t>
  </si>
  <si>
    <t>Другие общегосударственные вопросы</t>
  </si>
  <si>
    <t>0113</t>
  </si>
  <si>
    <t>Государственная регистрация актов гражданского состояния</t>
  </si>
  <si>
    <t>0025119</t>
  </si>
  <si>
    <t>0025930</t>
  </si>
  <si>
    <t xml:space="preserve">Содержание и обслуживание казны сельского поселения </t>
  </si>
  <si>
    <t>0902100</t>
  </si>
  <si>
    <t>Выполнение  других обязательств государства</t>
  </si>
  <si>
    <t>0922030</t>
  </si>
  <si>
    <t>Учреждения по обеспечению хозяйственного обслуживания (МКУ "ЦБ  Чернопенского  сельского поселения")</t>
  </si>
  <si>
    <t>0931990</t>
  </si>
  <si>
    <t>Расходы на выплаты персоналу в целях обеспечения функйий государственными (муниципальными) органами, казенными учреждениями, органами управления внебюджетными фондами.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</si>
  <si>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</si>
  <si>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521Д060</t>
  </si>
  <si>
    <t xml:space="preserve">Межбюджетные трансферты  </t>
  </si>
  <si>
    <t>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</si>
  <si>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</si>
  <si>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</si>
  <si>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</si>
  <si>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</si>
  <si>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</si>
  <si>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0025118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</si>
  <si>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</si>
  <si>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</si>
  <si>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</si>
  <si>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</si>
  <si>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</si>
  <si>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2182010</t>
  </si>
  <si>
    <t>Обеспечение пожарной безопасности</t>
  </si>
  <si>
    <t>0310</t>
  </si>
  <si>
    <t>2022670</t>
  </si>
  <si>
    <t>Национальная экономика</t>
  </si>
  <si>
    <t>0400</t>
  </si>
  <si>
    <t>Водное хозяйство</t>
  </si>
  <si>
    <t>0406</t>
  </si>
  <si>
    <t>Мероприятия в области  использования ,охраны водных объектов  и гидротехнических сооружений</t>
  </si>
  <si>
    <t>2802011</t>
  </si>
  <si>
    <t>Дорожное хозяйство (дорожные фонды)</t>
  </si>
  <si>
    <t>0409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</si>
  <si>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</si>
  <si>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3152020</t>
  </si>
  <si>
    <t>Муниципальный  дорожный  фонд</t>
  </si>
  <si>
    <t>3152050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</si>
  <si>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</si>
  <si>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</si>
  <si>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</si>
  <si>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3402031</t>
  </si>
  <si>
    <t>5217060</t>
  </si>
  <si>
    <t>Жилищно-коммунальное хозяйство</t>
  </si>
  <si>
    <t>0500</t>
  </si>
  <si>
    <t>Жилищное хозяйство</t>
  </si>
  <si>
    <t>0501</t>
  </si>
  <si>
    <t>Мероприятия в области жилищного хозяйства</t>
  </si>
  <si>
    <t>3602032</t>
  </si>
  <si>
    <t xml:space="preserve">Капитальный ремонт муниципального жилого фонда </t>
  </si>
  <si>
    <t>3602042</t>
  </si>
  <si>
    <t>Коммунальное хозяйство</t>
  </si>
  <si>
    <t>0502</t>
  </si>
  <si>
    <t>Мероприятия в области  коммунального хозяйства</t>
  </si>
  <si>
    <t>3612051</t>
  </si>
  <si>
    <t>Благоустройство</t>
  </si>
  <si>
    <t>0503</t>
  </si>
  <si>
    <t>Уличное освещение</t>
  </si>
  <si>
    <t>6002012</t>
  </si>
  <si>
    <t>Озеленение</t>
  </si>
  <si>
    <t>6002033</t>
  </si>
  <si>
    <t>Организация и содержание  мест захоронения</t>
  </si>
  <si>
    <t>6002041</t>
  </si>
  <si>
    <t>Прочие мероприятия по благоустройству городских округов и поселений</t>
  </si>
  <si>
    <t>6002052</t>
  </si>
  <si>
    <t>Социальное обеспечение и иные выплаты населению</t>
  </si>
  <si>
    <t>300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</si>
  <si>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</si>
  <si>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</si>
  <si>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</si>
  <si>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</si>
  <si>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</si>
  <si>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</si>
  <si>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</si>
  <si>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</si>
  <si>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Проведение  мероприятий для детей  и молодежи.</t>
  </si>
  <si>
    <t>4362090</t>
  </si>
  <si>
    <t>Культура, кинематография</t>
  </si>
  <si>
    <t>0800</t>
  </si>
  <si>
    <t>Культура</t>
  </si>
  <si>
    <t>0801</t>
  </si>
  <si>
    <t>Государственная поддержка в сфере  культуры, кинематографии  и средств массовой информации</t>
  </si>
  <si>
    <t>4502850</t>
  </si>
  <si>
    <t>Закупка товаров, работ и услуг для государствееных (муниципальных) нужд</t>
  </si>
  <si>
    <t>Социальная политика</t>
  </si>
  <si>
    <t>1000</t>
  </si>
  <si>
    <t>Пенсионное обеспечение</t>
  </si>
  <si>
    <t>Доплаты к пенсиям государственных служащих субъектов РФ и муниципальных служащих</t>
  </si>
  <si>
    <t>4918010</t>
  </si>
  <si>
    <t>Социальное обеспечение населения</t>
  </si>
  <si>
    <t>1003</t>
  </si>
  <si>
    <t>Мероприятия в области социальной политики</t>
  </si>
  <si>
    <t>5058033</t>
  </si>
  <si>
    <t>Физическая культура и спорт</t>
  </si>
  <si>
    <t>1100</t>
  </si>
  <si>
    <t>Физическая культура</t>
  </si>
  <si>
    <t>Центры спортивной подготовки. Обеспечение деятельности подведомственных учреждений</t>
  </si>
  <si>
    <t>4821990</t>
  </si>
  <si>
    <t xml:space="preserve"> ИТОГО</t>
  </si>
  <si>
    <t xml:space="preserve">Приложение №5 к решению Совета депутатов  Чернопенского сельского поселения Костромского муниципального района  от 25.12.2014    г.№71( в ред решения совета депутатов  № от 29.01.2015г </t>
  </si>
  <si>
    <t>Объем поступлений доходов в бюджет Чернопенского  сельского поселения на 2015 год</t>
  </si>
  <si>
    <t>Код бюджетной классификации</t>
  </si>
  <si>
    <t>Наименование кодов классификации доходов бюджетов</t>
  </si>
  <si>
    <t xml:space="preserve">   Сумма руб.    на  29.01.2015г.</t>
  </si>
  <si>
    <t>НАЛОГОВЫЕ  ДОХОДЫ</t>
  </si>
  <si>
    <t>10102000010000110</t>
  </si>
  <si>
    <t>Налог  на доходы физических лиц</t>
  </si>
  <si>
    <t>10102010010000110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</si>
  <si>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и 228 </t>
    </r>
    <r>
      <rPr>
        <sz val="10"/>
        <color indexed="8"/>
        <rFont val="Arial1"/>
        <family val="0"/>
      </rPr>
      <t>Налогового кодекса Российской Федерации</t>
    </r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</si>
  <si>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</si>
  <si>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</si>
  <si>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</si>
  <si>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 на доходы физических лиц с доходов,полученных физическими лицами  в соответствии  со статьей 228 НК РФ</t>
  </si>
  <si>
    <t>10300000000000000</t>
  </si>
  <si>
    <t>Налоги на товары (работы, услуги), реализуемые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</si>
  <si>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</si>
  <si>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</si>
  <si>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</si>
  <si>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</si>
  <si>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</si>
  <si>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</si>
  <si>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</si>
  <si>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</si>
  <si>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</si>
  <si>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    на совокупный доход</t>
  </si>
  <si>
    <t>10501010010000110</t>
  </si>
  <si>
    <t>Налог,взимаемый с налогоплательщиков,выбравших в качестве объекта налогообложения  доходы.</t>
  </si>
  <si>
    <t>10501020010000110</t>
  </si>
  <si>
    <t>Налог,взимаемый с налогоплательщиков,выбравших в качестве объекта налогообложения  доходы,уменьшенные на величину расходов</t>
  </si>
  <si>
    <t>10501050010000110</t>
  </si>
  <si>
    <t>Минимальный налог, зачисляемый в бюджеты субъектов РФ</t>
  </si>
  <si>
    <t>10503010010000110</t>
  </si>
  <si>
    <t>Единый сельскохозяйственный налог</t>
  </si>
  <si>
    <t>10600000000000000</t>
  </si>
  <si>
    <t>Налоги на  имущество</t>
  </si>
  <si>
    <t>10601030100000110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</si>
  <si>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</si>
  <si>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</si>
  <si>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пп.1 п.1 ст.394 НК РФ и применяемым к объектам налогообложения, расположенным в границах поселений</t>
  </si>
  <si>
    <t>10606023100000110</t>
  </si>
  <si>
    <t>Земельный налог, взимаемый по ставкам установленным в соответствии с пп. 2 п.1 ст.394 НК РФ и применяемым к объектам налогообложения, расположенным в границах поселений</t>
  </si>
  <si>
    <t>106060331 0000110</t>
  </si>
  <si>
    <r>
      <t xml:space="preserve">Земельный налог с организаций, обладающих земельным участком, расположенным </t>
    </r>
    <r>
      <rPr>
        <b/>
        <sz val="10"/>
        <color indexed="8"/>
        <rFont val="Arial Narrow"/>
        <family val="2"/>
      </rPr>
      <t>в границах сельских поселений</t>
    </r>
    <r>
      <rPr>
        <sz val="10"/>
        <color indexed="8"/>
        <rFont val="Arial Narrow"/>
        <family val="2"/>
      </rPr>
      <t xml:space="preserve"> </t>
    </r>
  </si>
  <si>
    <t xml:space="preserve"> 10606043100000110</t>
  </si>
  <si>
    <r>
      <t xml:space="preserve">Земельный налог с физических лиц, обладающих земельным участком, расположенным </t>
    </r>
    <r>
      <rPr>
        <b/>
        <sz val="10"/>
        <color indexed="8"/>
        <rFont val="Arial Narrow"/>
        <family val="2"/>
      </rPr>
      <t>в границах сельских поселений</t>
    </r>
    <r>
      <rPr>
        <sz val="10"/>
        <color indexed="8"/>
        <rFont val="Arial Narrow"/>
        <family val="2"/>
      </rPr>
      <t xml:space="preserve"> </t>
    </r>
  </si>
  <si>
    <t>108000000000000000</t>
  </si>
  <si>
    <t>Государственная пошлина</t>
  </si>
  <si>
    <t>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</si>
  <si>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</si>
  <si>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НЕНАЛОГОВЫЕ   ДОХОДЫ</t>
  </si>
  <si>
    <t>ЗАДОЛЖЕННОСТЬ И ПЕРЕРАСЧЕТЫ ПО ОТМЕНЕННЫМ НАЛОГАМ СБОРАМ И ИНЫМ ОБЯЗАТЕЛЬНЫМ ПЛАТЕЖАМ</t>
  </si>
  <si>
    <t>10904053100000110</t>
  </si>
  <si>
    <t>Земельный налог (по обязательствам, возникшим до 1 января 2006 года), мобилизуемый на территориях сельских поселений</t>
  </si>
  <si>
    <t>11100000000000000</t>
  </si>
  <si>
    <t>ДОХОДЫ ОТ ИСПОЛЬЗОВАНИЯ ИМУЩЕСТВА, НАХОДЯЩЕГОСЯ В  ГОСУДАРСТВЕННОЙ И  МУНИЦИПАЛЬНОЙ СОБСТВЕННОСТИ</t>
  </si>
  <si>
    <t>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</si>
  <si>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</si>
  <si>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11105035100000120</t>
  </si>
  <si>
    <t>11105075100000120</t>
  </si>
  <si>
    <t>Доходы от сдачи в аренду имущества, составляющего казну сельских поселений (за исключением земельных участков)</t>
  </si>
  <si>
    <t>11109045100000120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</si>
  <si>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</si>
  <si>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11302065100000130</t>
  </si>
  <si>
    <t>Доходы, поступающие в порядке возмещения расходов, понесенных в связи с эксплуатацией имущества сельских поселений</t>
  </si>
  <si>
    <t>11302995100000130</t>
  </si>
  <si>
    <t>Прочие доходы  от компенсации затрат бюджетов сельских  поселений</t>
  </si>
  <si>
    <t>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</si>
  <si>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</si>
  <si>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</si>
  <si>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</si>
  <si>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11651040020000140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</si>
  <si>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</si>
  <si>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11705050100000180</t>
  </si>
  <si>
    <t>Прочие неналоговые доходы бюджетов поселений</t>
  </si>
  <si>
    <t>Итого собственных доходов:</t>
  </si>
  <si>
    <t>20200000000000000</t>
  </si>
  <si>
    <t>БЕЗВОЗМЕЗДНЫЕ ПОСТУПЛЕНИЯ ОТ ДРУГИХ БЮДЖЕТОВ БЮДЖЕТНОЙ СИСТЕМЫ РФ</t>
  </si>
  <si>
    <t>20201001100000151</t>
  </si>
  <si>
    <t>Дотации на выравнивание бюджетной обеспеченности (средства областного фонда финансовой поддержки)</t>
  </si>
  <si>
    <t>20201003100000151</t>
  </si>
  <si>
    <t>Дотации бюджетам поселений на поддержку мер по  обеспечению сбалансированности бюджетов</t>
  </si>
  <si>
    <t>20202216100000151</t>
  </si>
  <si>
    <t xml:space="preserve">Субсидии бюджетам поселений на осуществление дорожной деятельности в отношении автомобильных дорог общего пользования ,а также капитального ремонта и ремонта  дворовых территорий  многоквартирных домов,проездов к дворовым территориям многоквартиных домов населенных пунктов </t>
  </si>
  <si>
    <t>20203015100000151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</si>
  <si>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</si>
  <si>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20203003100000151</t>
  </si>
  <si>
    <t>Субвенции бюджетам сельских поселений на государственную регистрацию актов гражданского состояния</t>
  </si>
  <si>
    <t>20203999100000151</t>
  </si>
  <si>
    <t>Прочие субвенции бюджетам поселений</t>
  </si>
  <si>
    <t>20204014100000151</t>
  </si>
  <si>
    <t>Межбюджетные трансферты,передаваемые  бюджетам поселений из бюджетов муниципальных районов на осуществление части полномочий  по решению   вопросов местного значения ,в соответствии с заключенными  соглашениями.</t>
  </si>
  <si>
    <t>Межбюджетные трансферты, передаваемые бюджетам поселений  на строительство (реконструкцию), ремонт и содержание автомобильных дорог общего пользования</t>
  </si>
  <si>
    <t>БЕЗВОЗМЕЗДНЫЕ ПОСТУПЛЕНИЯ  ОТ   НЕГОСУДАРСТВЕННЫХ ОРГАНИЗАЦИЙ</t>
  </si>
  <si>
    <t>20405020100000180</t>
  </si>
  <si>
    <t>Поступления от денежных пожертвований ,предоставляемых  негосударственными организациями  получателям средств бюджетов поселений.</t>
  </si>
  <si>
    <t>ПРОЧИЕ БЕЗВОЗМЕЗДНЫЕ ПОСТУПЛЕНИЯ</t>
  </si>
  <si>
    <t>20705020100000180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</si>
  <si>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</si>
  <si>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21905000100000151</t>
  </si>
  <si>
    <t>Возврат  остатков  субсидий,субвенций  и иных  межбюджетных трансфертов ,имеющих целевое назначение,прошлых лет из бюджетов сельских поселений</t>
  </si>
  <si>
    <t>Итого безвозмездных поступлений</t>
  </si>
  <si>
    <t>Всего доходов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</si>
</sst>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#,##0"/>
    <numFmt numFmtId="168" formatCode="#,##0.0"/>
    <numFmt numFmtId="169" formatCode="0"/>
  </numFmts>
  <fonts count="27">
    <font>
      <sz val="11"/>
      <color indexed="8"/>
      <name val="SimSun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 Narrow"/>
      <family val="2"/>
    </font>
    <font>
      <sz val="10"/>
      <color indexed="8"/>
      <name val="Arial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"/>
      <family val="2"/>
    </font>
    <font>
      <i/>
      <sz val="9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indexed="8"/>
      <name val="Times New Roman"/>
      <family val="1"/>
    </font>
    <font>
      <b/>
      <sz val="13"/>
      <color indexed="8"/>
      <name val="Arial Narrow"/>
      <family val="2"/>
    </font>
    <font>
      <b/>
      <sz val="11"/>
      <name val="Times New Roman"/>
      <family val="1"/>
    </font>
    <font>
      <sz val="11"/>
      <color indexed="8"/>
      <name val="Arial Narrow"/>
      <family val="2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1"/>
      <family val="0"/>
    </font>
    <font>
      <b/>
      <sz val="9"/>
      <name val="Times New Roman"/>
      <family val="1"/>
    </font>
    <font>
      <sz val="10"/>
      <name val="Arial Narrow"/>
      <family val="2"/>
    </font>
    <font>
      <b/>
      <sz val="10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00">
    <xf numFmtId="164" fontId="2" fillId="0" borderId="0" xfId="0" applyAlignment="1">
      <alignment/>
    </xf>
    <xf numFmtId="164" fontId="3" fillId="0" borderId="0" xfId="0" applyFont="1" applyAlignment="1">
      <alignment vertical="center" wrapText="1"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wrapText="1"/>
    </xf>
    <xf numFmtId="164" fontId="5" fillId="0" borderId="0" xfId="20" applyFont="1" applyBorder="1" applyAlignment="1">
      <alignment wrapText="1"/>
      <protection/>
    </xf>
    <xf numFmtId="164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6" fillId="2" borderId="0" xfId="20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7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4" fontId="6" fillId="2" borderId="2" xfId="20" applyNumberFormat="1" applyFont="1" applyFill="1" applyBorder="1" applyAlignment="1" applyProtection="1">
      <alignment horizontal="center" vertical="center" wrapText="1"/>
      <protection/>
    </xf>
    <xf numFmtId="166" fontId="8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166" fontId="9" fillId="2" borderId="0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left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6" fontId="8" fillId="2" borderId="2" xfId="0" applyNumberFormat="1" applyFont="1" applyFill="1" applyBorder="1" applyAlignment="1">
      <alignment horizontal="center" vertical="center" wrapText="1"/>
    </xf>
    <xf numFmtId="166" fontId="11" fillId="2" borderId="0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justify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165" fontId="13" fillId="2" borderId="2" xfId="0" applyNumberFormat="1" applyFont="1" applyFill="1" applyBorder="1" applyAlignment="1">
      <alignment horizontal="center" vertical="center" wrapText="1"/>
    </xf>
    <xf numFmtId="166" fontId="9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vertical="center" wrapText="1"/>
    </xf>
    <xf numFmtId="166" fontId="11" fillId="2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vertical="center" wrapText="1"/>
    </xf>
    <xf numFmtId="166" fontId="14" fillId="2" borderId="0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wrapText="1"/>
    </xf>
    <xf numFmtId="166" fontId="14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vertical="center"/>
    </xf>
    <xf numFmtId="166" fontId="8" fillId="2" borderId="0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vertical="center" wrapText="1"/>
    </xf>
    <xf numFmtId="166" fontId="8" fillId="2" borderId="2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vertical="center" wrapText="1"/>
    </xf>
    <xf numFmtId="166" fontId="4" fillId="2" borderId="2" xfId="0" applyNumberFormat="1" applyFont="1" applyFill="1" applyBorder="1" applyAlignment="1">
      <alignment horizontal="center" vertical="center"/>
    </xf>
    <xf numFmtId="164" fontId="15" fillId="2" borderId="2" xfId="20" applyNumberFormat="1" applyFont="1" applyFill="1" applyBorder="1" applyAlignment="1" applyProtection="1">
      <alignment vertical="center" wrapText="1"/>
      <protection/>
    </xf>
    <xf numFmtId="165" fontId="12" fillId="2" borderId="2" xfId="20" applyNumberFormat="1" applyFont="1" applyFill="1" applyBorder="1" applyAlignment="1" applyProtection="1">
      <alignment horizontal="center" vertical="center" wrapText="1"/>
      <protection/>
    </xf>
    <xf numFmtId="165" fontId="6" fillId="2" borderId="2" xfId="20" applyNumberFormat="1" applyFont="1" applyFill="1" applyBorder="1" applyAlignment="1" applyProtection="1">
      <alignment horizontal="center" vertical="center" wrapText="1"/>
      <protection/>
    </xf>
    <xf numFmtId="164" fontId="6" fillId="2" borderId="2" xfId="20" applyNumberFormat="1" applyFont="1" applyFill="1" applyBorder="1" applyAlignment="1" applyProtection="1">
      <alignment vertical="center" wrapText="1"/>
      <protection/>
    </xf>
    <xf numFmtId="164" fontId="16" fillId="2" borderId="2" xfId="20" applyNumberFormat="1" applyFont="1" applyFill="1" applyBorder="1" applyAlignment="1" applyProtection="1">
      <alignment vertical="center" wrapText="1"/>
      <protection/>
    </xf>
    <xf numFmtId="165" fontId="13" fillId="2" borderId="2" xfId="20" applyNumberFormat="1" applyFont="1" applyFill="1" applyBorder="1" applyAlignment="1" applyProtection="1">
      <alignment horizontal="center" vertical="center" wrapText="1"/>
      <protection/>
    </xf>
    <xf numFmtId="165" fontId="7" fillId="2" borderId="2" xfId="20" applyNumberFormat="1" applyFont="1" applyFill="1" applyBorder="1" applyAlignment="1" applyProtection="1">
      <alignment horizontal="center" vertical="center" wrapText="1"/>
      <protection/>
    </xf>
    <xf numFmtId="164" fontId="16" fillId="2" borderId="2" xfId="20" applyNumberFormat="1" applyFont="1" applyFill="1" applyBorder="1" applyAlignment="1" applyProtection="1">
      <alignment horizontal="justify" vertical="center" wrapText="1"/>
      <protection/>
    </xf>
    <xf numFmtId="164" fontId="7" fillId="2" borderId="2" xfId="20" applyNumberFormat="1" applyFont="1" applyFill="1" applyBorder="1" applyAlignment="1" applyProtection="1">
      <alignment vertical="center" wrapText="1"/>
      <protection/>
    </xf>
    <xf numFmtId="166" fontId="4" fillId="2" borderId="0" xfId="0" applyNumberFormat="1" applyFont="1" applyFill="1" applyBorder="1" applyAlignment="1">
      <alignment/>
    </xf>
    <xf numFmtId="164" fontId="3" fillId="0" borderId="2" xfId="0" applyFont="1" applyBorder="1" applyAlignment="1">
      <alignment vertical="center" wrapText="1"/>
    </xf>
    <xf numFmtId="166" fontId="4" fillId="2" borderId="2" xfId="0" applyNumberFormat="1" applyFont="1" applyFill="1" applyBorder="1" applyAlignment="1">
      <alignment/>
    </xf>
    <xf numFmtId="165" fontId="3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17" fillId="0" borderId="0" xfId="0" applyFont="1" applyAlignment="1">
      <alignment horizontal="center" vertical="center"/>
    </xf>
    <xf numFmtId="164" fontId="17" fillId="0" borderId="0" xfId="0" applyFont="1" applyAlignment="1">
      <alignment horizontal="left" vertical="center"/>
    </xf>
    <xf numFmtId="164" fontId="10" fillId="0" borderId="0" xfId="20" applyFont="1" applyBorder="1" applyAlignment="1">
      <alignment horizontal="center" wrapText="1"/>
      <protection/>
    </xf>
    <xf numFmtId="165" fontId="18" fillId="0" borderId="0" xfId="20" applyNumberFormat="1" applyFont="1" applyAlignment="1">
      <alignment horizontal="center"/>
      <protection/>
    </xf>
    <xf numFmtId="164" fontId="5" fillId="0" borderId="0" xfId="20" applyFont="1" applyAlignment="1">
      <alignment horizontal="center" wrapText="1"/>
      <protection/>
    </xf>
    <xf numFmtId="164" fontId="19" fillId="0" borderId="0" xfId="20" applyFont="1" applyBorder="1" applyAlignment="1">
      <alignment horizontal="center" wrapText="1"/>
      <protection/>
    </xf>
    <xf numFmtId="165" fontId="20" fillId="0" borderId="0" xfId="20" applyNumberFormat="1" applyFont="1" applyAlignment="1">
      <alignment horizontal="center"/>
      <protection/>
    </xf>
    <xf numFmtId="164" fontId="20" fillId="0" borderId="0" xfId="20" applyFont="1" applyAlignment="1">
      <alignment horizontal="center"/>
      <protection/>
    </xf>
    <xf numFmtId="165" fontId="7" fillId="0" borderId="2" xfId="20" applyNumberFormat="1" applyFont="1" applyFill="1" applyBorder="1" applyAlignment="1" applyProtection="1">
      <alignment horizontal="center" vertical="center" wrapText="1"/>
      <protection/>
    </xf>
    <xf numFmtId="164" fontId="7" fillId="0" borderId="2" xfId="20" applyNumberFormat="1" applyFont="1" applyFill="1" applyBorder="1" applyAlignment="1" applyProtection="1">
      <alignment horizontal="center" vertical="center" wrapText="1"/>
      <protection/>
    </xf>
    <xf numFmtId="164" fontId="7" fillId="2" borderId="2" xfId="20" applyNumberFormat="1" applyFont="1" applyFill="1" applyBorder="1" applyAlignment="1" applyProtection="1">
      <alignment horizontal="center" vertical="center" wrapText="1"/>
      <protection/>
    </xf>
    <xf numFmtId="164" fontId="7" fillId="2" borderId="0" xfId="20" applyNumberFormat="1" applyFont="1" applyFill="1" applyBorder="1" applyAlignment="1" applyProtection="1">
      <alignment horizontal="center" vertical="center" wrapText="1"/>
      <protection/>
    </xf>
    <xf numFmtId="165" fontId="13" fillId="0" borderId="2" xfId="20" applyNumberFormat="1" applyFont="1" applyFill="1" applyBorder="1" applyAlignment="1" applyProtection="1">
      <alignment horizontal="center" vertical="center" wrapText="1"/>
      <protection/>
    </xf>
    <xf numFmtId="167" fontId="13" fillId="2" borderId="2" xfId="20" applyNumberFormat="1" applyFont="1" applyFill="1" applyBorder="1" applyAlignment="1" applyProtection="1">
      <alignment horizontal="center" vertical="center" wrapText="1"/>
      <protection/>
    </xf>
    <xf numFmtId="166" fontId="13" fillId="2" borderId="0" xfId="20" applyNumberFormat="1" applyFont="1" applyFill="1" applyBorder="1" applyAlignment="1" applyProtection="1">
      <alignment horizontal="center" vertical="center" wrapText="1"/>
      <protection/>
    </xf>
    <xf numFmtId="164" fontId="13" fillId="0" borderId="2" xfId="20" applyNumberFormat="1" applyFont="1" applyFill="1" applyBorder="1" applyAlignment="1" applyProtection="1">
      <alignment horizontal="center" vertical="center" wrapText="1"/>
      <protection/>
    </xf>
    <xf numFmtId="164" fontId="7" fillId="0" borderId="2" xfId="20" applyNumberFormat="1" applyFont="1" applyFill="1" applyBorder="1" applyAlignment="1" applyProtection="1">
      <alignment horizontal="justify" vertical="top" wrapText="1"/>
      <protection/>
    </xf>
    <xf numFmtId="167" fontId="7" fillId="2" borderId="2" xfId="20" applyNumberFormat="1" applyFont="1" applyFill="1" applyBorder="1" applyAlignment="1" applyProtection="1">
      <alignment horizontal="center" vertical="center"/>
      <protection/>
    </xf>
    <xf numFmtId="168" fontId="7" fillId="2" borderId="0" xfId="20" applyNumberFormat="1" applyFont="1" applyFill="1" applyBorder="1" applyAlignment="1" applyProtection="1">
      <alignment horizontal="center" vertical="center"/>
      <protection/>
    </xf>
    <xf numFmtId="164" fontId="24" fillId="0" borderId="2" xfId="20" applyNumberFormat="1" applyFont="1" applyFill="1" applyBorder="1" applyAlignment="1" applyProtection="1">
      <alignment horizontal="center" vertical="center" wrapText="1"/>
      <protection/>
    </xf>
    <xf numFmtId="167" fontId="13" fillId="2" borderId="2" xfId="20" applyNumberFormat="1" applyFont="1" applyFill="1" applyBorder="1" applyAlignment="1" applyProtection="1">
      <alignment horizontal="center" vertical="center"/>
      <protection/>
    </xf>
    <xf numFmtId="164" fontId="25" fillId="0" borderId="2" xfId="20" applyNumberFormat="1" applyFont="1" applyFill="1" applyBorder="1" applyAlignment="1" applyProtection="1">
      <alignment horizontal="justify" vertical="top" wrapText="1"/>
      <protection/>
    </xf>
    <xf numFmtId="168" fontId="13" fillId="2" borderId="0" xfId="20" applyNumberFormat="1" applyFont="1" applyFill="1" applyBorder="1" applyAlignment="1" applyProtection="1">
      <alignment horizontal="center" vertical="center"/>
      <protection/>
    </xf>
    <xf numFmtId="165" fontId="7" fillId="0" borderId="2" xfId="20" applyNumberFormat="1" applyFont="1" applyFill="1" applyBorder="1" applyAlignment="1" applyProtection="1">
      <alignment horizontal="justify" vertical="top" wrapText="1"/>
      <protection/>
    </xf>
    <xf numFmtId="169" fontId="7" fillId="2" borderId="2" xfId="0" applyNumberFormat="1" applyFont="1" applyFill="1" applyBorder="1" applyAlignment="1">
      <alignment horizontal="left" vertical="center" wrapText="1"/>
    </xf>
    <xf numFmtId="164" fontId="13" fillId="0" borderId="2" xfId="20" applyNumberFormat="1" applyFont="1" applyFill="1" applyBorder="1" applyAlignment="1" applyProtection="1">
      <alignment horizontal="center" vertical="top" wrapText="1"/>
      <protection/>
    </xf>
    <xf numFmtId="164" fontId="7" fillId="0" borderId="2" xfId="20" applyNumberFormat="1" applyFont="1" applyFill="1" applyBorder="1" applyAlignment="1" applyProtection="1">
      <alignment horizontal="justify" vertical="center" wrapText="1"/>
      <protection/>
    </xf>
    <xf numFmtId="165" fontId="26" fillId="0" borderId="2" xfId="20" applyNumberFormat="1" applyFont="1" applyFill="1" applyBorder="1" applyAlignment="1" applyProtection="1">
      <alignment horizontal="center" vertical="center" wrapText="1"/>
      <protection/>
    </xf>
    <xf numFmtId="164" fontId="7" fillId="0" borderId="2" xfId="0" applyNumberFormat="1" applyFont="1" applyBorder="1" applyAlignment="1">
      <alignment horizontal="justify" vertical="top" wrapText="1"/>
    </xf>
    <xf numFmtId="164" fontId="1" fillId="0" borderId="2" xfId="0" applyNumberFormat="1" applyFont="1" applyBorder="1" applyAlignment="1">
      <alignment horizontal="justify" vertical="top" wrapText="1"/>
    </xf>
    <xf numFmtId="164" fontId="7" fillId="0" borderId="2" xfId="20" applyNumberFormat="1" applyFont="1" applyFill="1" applyBorder="1" applyAlignment="1" applyProtection="1">
      <alignment horizontal="left" vertical="center" wrapText="1"/>
      <protection/>
    </xf>
    <xf numFmtId="166" fontId="13" fillId="0" borderId="0" xfId="0" applyNumberFormat="1" applyFont="1" applyBorder="1" applyAlignment="1">
      <alignment horizontal="center" vertical="center"/>
    </xf>
    <xf numFmtId="165" fontId="7" fillId="0" borderId="2" xfId="20" applyNumberFormat="1" applyFont="1" applyFill="1" applyBorder="1" applyAlignment="1" applyProtection="1">
      <alignment horizontal="center" vertical="center"/>
      <protection/>
    </xf>
    <xf numFmtId="164" fontId="13" fillId="0" borderId="2" xfId="20" applyNumberFormat="1" applyFont="1" applyFill="1" applyBorder="1" applyAlignment="1" applyProtection="1">
      <alignment horizontal="center"/>
      <protection/>
    </xf>
    <xf numFmtId="165" fontId="7" fillId="0" borderId="2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 wrapText="1"/>
    </xf>
    <xf numFmtId="167" fontId="13" fillId="2" borderId="2" xfId="0" applyNumberFormat="1" applyFont="1" applyFill="1" applyBorder="1" applyAlignment="1">
      <alignment horizontal="center" vertical="center"/>
    </xf>
    <xf numFmtId="164" fontId="7" fillId="0" borderId="2" xfId="20" applyNumberFormat="1" applyFont="1" applyFill="1" applyBorder="1" applyAlignment="1" applyProtection="1">
      <alignment horizontal="justify" wrapText="1"/>
      <protection/>
    </xf>
    <xf numFmtId="164" fontId="7" fillId="0" borderId="2" xfId="0" applyNumberFormat="1" applyFont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center" vertical="top" wrapText="1"/>
    </xf>
    <xf numFmtId="164" fontId="13" fillId="2" borderId="2" xfId="0" applyNumberFormat="1" applyFont="1" applyFill="1" applyBorder="1" applyAlignment="1">
      <alignment horizontal="center" wrapText="1"/>
    </xf>
    <xf numFmtId="164" fontId="22" fillId="0" borderId="0" xfId="0" applyNumberFormat="1" applyFont="1" applyAlignment="1">
      <alignment horizontal="center" vertical="center"/>
    </xf>
    <xf numFmtId="165" fontId="7" fillId="0" borderId="2" xfId="20" applyNumberFormat="1" applyFont="1" applyFill="1" applyBorder="1" applyAlignment="1" applyProtection="1">
      <alignment/>
      <protection/>
    </xf>
    <xf numFmtId="164" fontId="17" fillId="0" borderId="0" xfId="0" applyNumberFormat="1" applyFont="1" applyAlignment="1">
      <alignment horizontal="left" vertical="center"/>
    </xf>
    <xf numFmtId="164" fontId="17" fillId="0" borderId="0" xfId="0" applyNumberFormat="1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workbookViewId="0" topLeftCell="A100">
      <selection activeCell="A33" sqref="A33"/>
    </sheetView>
  </sheetViews>
  <sheetFormatPr defaultColWidth="8" defaultRowHeight="15"/>
  <cols>
    <col min="1" max="1" width="37.59765625" style="1" customWidth="1"/>
    <col min="2" max="2" width="9.8984375" style="1" customWidth="1"/>
    <col min="3" max="3" width="9.59765625" style="2" customWidth="1"/>
    <col min="4" max="4" width="10.09765625" style="2" customWidth="1"/>
    <col min="5" max="5" width="8.69921875" style="2" customWidth="1"/>
    <col min="6" max="6" width="13.09765625" style="3" customWidth="1"/>
    <col min="7" max="7" width="12.19921875" style="3" customWidth="1"/>
    <col min="8" max="16384" width="8.296875" style="3" customWidth="1"/>
  </cols>
  <sheetData>
    <row r="1" spans="1:6" ht="12.75" customHeight="1">
      <c r="A1" s="4"/>
      <c r="B1" s="4"/>
      <c r="C1" s="4"/>
      <c r="D1" s="4"/>
      <c r="E1" s="5" t="s">
        <v>0</v>
      </c>
      <c r="F1" s="5"/>
    </row>
    <row r="2" spans="1:6" ht="12.75" customHeight="1">
      <c r="A2" s="4"/>
      <c r="B2" s="4"/>
      <c r="C2" s="4"/>
      <c r="D2" s="4"/>
      <c r="E2" s="5"/>
      <c r="F2" s="5"/>
    </row>
    <row r="3" spans="1:6" ht="61.5" customHeight="1">
      <c r="A3" s="4"/>
      <c r="B3" s="4"/>
      <c r="C3" s="4"/>
      <c r="D3" s="4"/>
      <c r="E3" s="5"/>
      <c r="F3" s="5"/>
    </row>
    <row r="4" spans="1:6" ht="18.75" customHeight="1">
      <c r="A4" s="6"/>
      <c r="B4" s="6"/>
      <c r="C4" s="7"/>
      <c r="D4" s="7"/>
      <c r="E4" s="7"/>
      <c r="F4" s="8"/>
    </row>
    <row r="5" spans="1:7" ht="36" customHeight="1">
      <c r="A5" s="4" t="s">
        <v>1</v>
      </c>
      <c r="B5" s="4"/>
      <c r="C5" s="4"/>
      <c r="D5" s="4"/>
      <c r="E5" s="4"/>
      <c r="F5" s="4"/>
      <c r="G5" s="9"/>
    </row>
    <row r="6" spans="1:7" ht="25.5" customHeight="1">
      <c r="A6" s="10"/>
      <c r="B6" s="10"/>
      <c r="C6" s="11"/>
      <c r="D6" s="11"/>
      <c r="E6" s="11"/>
      <c r="F6" s="12"/>
      <c r="G6" s="13"/>
    </row>
    <row r="7" spans="1:7" ht="40.5" customHeight="1">
      <c r="A7" s="14" t="s">
        <v>2</v>
      </c>
      <c r="B7" s="14" t="s">
        <v>3</v>
      </c>
      <c r="C7" s="15" t="s">
        <v>4</v>
      </c>
      <c r="D7" s="15" t="s">
        <v>5</v>
      </c>
      <c r="E7" s="15" t="s">
        <v>6</v>
      </c>
      <c r="F7" s="16" t="s">
        <v>7</v>
      </c>
      <c r="G7" s="17"/>
    </row>
    <row r="8" spans="1:7" ht="36" customHeight="1">
      <c r="A8" s="18" t="s">
        <v>8</v>
      </c>
      <c r="B8" s="14">
        <v>999</v>
      </c>
      <c r="C8" s="15"/>
      <c r="D8" s="15"/>
      <c r="E8" s="15"/>
      <c r="F8" s="14"/>
      <c r="G8" s="19"/>
    </row>
    <row r="9" spans="1:7" ht="24.75" customHeight="1">
      <c r="A9" s="20" t="s">
        <v>9</v>
      </c>
      <c r="B9" s="20"/>
      <c r="C9" s="21" t="s">
        <v>10</v>
      </c>
      <c r="D9" s="21"/>
      <c r="E9" s="21"/>
      <c r="F9" s="22">
        <f>F10+F17+F20</f>
        <v>7055473</v>
      </c>
      <c r="G9" s="23"/>
    </row>
    <row r="10" spans="1:7" ht="66" customHeight="1">
      <c r="A10" s="24" t="s">
        <v>11</v>
      </c>
      <c r="B10" s="24"/>
      <c r="C10" s="25" t="s">
        <v>12</v>
      </c>
      <c r="D10" s="26"/>
      <c r="E10" s="26"/>
      <c r="F10" s="27">
        <f>F11+F15</f>
        <v>2841714</v>
      </c>
      <c r="G10" s="23"/>
    </row>
    <row r="11" spans="1:7" ht="27" customHeight="1">
      <c r="A11" s="28" t="s">
        <v>13</v>
      </c>
      <c r="B11" s="28"/>
      <c r="C11" s="15"/>
      <c r="D11" s="15" t="s">
        <v>14</v>
      </c>
      <c r="E11" s="15"/>
      <c r="F11" s="29">
        <f>F12+F13+F14</f>
        <v>2836614</v>
      </c>
      <c r="G11" s="23"/>
    </row>
    <row r="12" spans="1:7" ht="50.25" customHeight="1">
      <c r="A12" s="30" t="s">
        <v>15</v>
      </c>
      <c r="B12" s="28"/>
      <c r="C12" s="15"/>
      <c r="D12" s="15"/>
      <c r="E12" s="15" t="s">
        <v>16</v>
      </c>
      <c r="F12" s="29">
        <v>2473000</v>
      </c>
      <c r="G12" s="23"/>
    </row>
    <row r="13" spans="1:7" ht="38.25" customHeight="1">
      <c r="A13" s="28" t="s">
        <v>17</v>
      </c>
      <c r="B13" s="28"/>
      <c r="C13" s="15"/>
      <c r="D13" s="15"/>
      <c r="E13" s="15" t="s">
        <v>18</v>
      </c>
      <c r="F13" s="29">
        <v>360950</v>
      </c>
      <c r="G13" s="31" t="s">
        <v>19</v>
      </c>
    </row>
    <row r="14" spans="1:7" ht="25.5" customHeight="1">
      <c r="A14" s="28" t="s">
        <v>20</v>
      </c>
      <c r="B14" s="28"/>
      <c r="C14" s="15"/>
      <c r="D14" s="15"/>
      <c r="E14" s="15" t="s">
        <v>21</v>
      </c>
      <c r="F14" s="29">
        <v>2664</v>
      </c>
      <c r="G14" s="23"/>
    </row>
    <row r="15" spans="1:7" ht="24.75" customHeight="1">
      <c r="A15" s="32" t="s">
        <v>22</v>
      </c>
      <c r="B15" s="28"/>
      <c r="C15" s="15"/>
      <c r="D15" s="15" t="s">
        <v>23</v>
      </c>
      <c r="E15" s="15"/>
      <c r="F15" s="33">
        <f>F16</f>
        <v>5100</v>
      </c>
      <c r="G15" s="19"/>
    </row>
    <row r="16" spans="1:7" ht="24.75" customHeight="1">
      <c r="A16" s="28" t="s">
        <v>17</v>
      </c>
      <c r="B16" s="28"/>
      <c r="C16" s="15"/>
      <c r="D16" s="15"/>
      <c r="E16" s="15" t="s">
        <v>18</v>
      </c>
      <c r="F16" s="29">
        <v>5100</v>
      </c>
      <c r="G16" s="23"/>
    </row>
    <row r="17" spans="1:7" ht="24.75" customHeight="1">
      <c r="A17" s="34" t="s">
        <v>24</v>
      </c>
      <c r="B17" s="28"/>
      <c r="C17" s="25" t="s">
        <v>25</v>
      </c>
      <c r="D17" s="25"/>
      <c r="E17" s="25"/>
      <c r="F17" s="27">
        <f>F18</f>
        <v>25000</v>
      </c>
      <c r="G17" s="23"/>
    </row>
    <row r="18" spans="1:7" ht="24.75" customHeight="1">
      <c r="A18" s="34" t="s">
        <v>26</v>
      </c>
      <c r="B18" s="28"/>
      <c r="C18" s="15"/>
      <c r="D18" s="15" t="s">
        <v>27</v>
      </c>
      <c r="E18" s="15"/>
      <c r="F18" s="29">
        <f>F19</f>
        <v>25000</v>
      </c>
      <c r="G18" s="19"/>
    </row>
    <row r="19" spans="1:7" ht="28.5" customHeight="1">
      <c r="A19" s="28" t="s">
        <v>20</v>
      </c>
      <c r="B19" s="28"/>
      <c r="C19" s="15"/>
      <c r="D19" s="15"/>
      <c r="E19" s="15" t="s">
        <v>21</v>
      </c>
      <c r="F19" s="29">
        <v>25000</v>
      </c>
      <c r="G19" s="23"/>
    </row>
    <row r="20" spans="1:7" ht="28.5" customHeight="1">
      <c r="A20" s="24" t="s">
        <v>28</v>
      </c>
      <c r="B20" s="24"/>
      <c r="C20" s="25" t="s">
        <v>29</v>
      </c>
      <c r="D20" s="25"/>
      <c r="E20" s="25"/>
      <c r="F20" s="27">
        <f>F21+F27+F30+F34+F23+F25</f>
        <v>4188759</v>
      </c>
      <c r="G20" s="23"/>
    </row>
    <row r="21" spans="1:7" ht="28.5" customHeight="1">
      <c r="A21" s="28" t="s">
        <v>30</v>
      </c>
      <c r="B21" s="28"/>
      <c r="C21" s="15"/>
      <c r="D21" s="15" t="s">
        <v>31</v>
      </c>
      <c r="E21" s="15"/>
      <c r="F21" s="29">
        <f>F22</f>
        <v>0</v>
      </c>
      <c r="G21" s="23"/>
    </row>
    <row r="22" spans="1:7" ht="28.5" customHeight="1">
      <c r="A22" s="28" t="s">
        <v>17</v>
      </c>
      <c r="B22" s="28"/>
      <c r="C22" s="15"/>
      <c r="D22" s="15"/>
      <c r="E22" s="15" t="s">
        <v>18</v>
      </c>
      <c r="F22" s="29">
        <v>0</v>
      </c>
      <c r="G22" s="23"/>
    </row>
    <row r="23" spans="1:7" ht="36.75" customHeight="1">
      <c r="A23" s="28" t="s">
        <v>30</v>
      </c>
      <c r="B23" s="28"/>
      <c r="C23" s="15"/>
      <c r="D23" s="15" t="s">
        <v>32</v>
      </c>
      <c r="E23" s="15"/>
      <c r="F23" s="29">
        <f>F24</f>
        <v>21200</v>
      </c>
      <c r="G23" s="23"/>
    </row>
    <row r="24" spans="1:7" ht="42.75" customHeight="1">
      <c r="A24" s="28" t="s">
        <v>17</v>
      </c>
      <c r="B24" s="28"/>
      <c r="C24" s="15"/>
      <c r="D24" s="15"/>
      <c r="E24" s="15" t="s">
        <v>18</v>
      </c>
      <c r="F24" s="29">
        <v>21200</v>
      </c>
      <c r="G24" s="23"/>
    </row>
    <row r="25" spans="1:7" ht="33.75" customHeight="1">
      <c r="A25" s="28" t="s">
        <v>33</v>
      </c>
      <c r="B25" s="28"/>
      <c r="C25" s="15"/>
      <c r="D25" s="15" t="s">
        <v>34</v>
      </c>
      <c r="E25" s="15"/>
      <c r="F25" s="29">
        <f>F26</f>
        <v>2418414</v>
      </c>
      <c r="G25" s="23"/>
    </row>
    <row r="26" spans="1:7" ht="42" customHeight="1">
      <c r="A26" s="28" t="s">
        <v>17</v>
      </c>
      <c r="B26" s="28"/>
      <c r="C26" s="15"/>
      <c r="D26" s="15"/>
      <c r="E26" s="15" t="s">
        <v>18</v>
      </c>
      <c r="F26" s="29">
        <v>2418414</v>
      </c>
      <c r="G26" s="23" t="s">
        <v>19</v>
      </c>
    </row>
    <row r="27" spans="1:7" ht="52.5" customHeight="1">
      <c r="A27" s="28" t="s">
        <v>35</v>
      </c>
      <c r="B27" s="28"/>
      <c r="C27" s="15"/>
      <c r="D27" s="15" t="s">
        <v>36</v>
      </c>
      <c r="E27" s="15"/>
      <c r="F27" s="29">
        <f>F28+F29</f>
        <v>18417</v>
      </c>
      <c r="G27" s="23"/>
    </row>
    <row r="28" spans="1:7" ht="36.75" customHeight="1">
      <c r="A28" s="28" t="s">
        <v>17</v>
      </c>
      <c r="B28" s="28"/>
      <c r="C28" s="15"/>
      <c r="D28" s="15"/>
      <c r="E28" s="15" t="s">
        <v>18</v>
      </c>
      <c r="F28" s="29">
        <v>16000</v>
      </c>
      <c r="G28" s="23" t="s">
        <v>19</v>
      </c>
    </row>
    <row r="29" spans="1:7" ht="34.5" customHeight="1">
      <c r="A29" s="28" t="s">
        <v>20</v>
      </c>
      <c r="B29" s="28"/>
      <c r="C29" s="15"/>
      <c r="D29" s="15"/>
      <c r="E29" s="15" t="s">
        <v>21</v>
      </c>
      <c r="F29" s="29">
        <v>2417</v>
      </c>
      <c r="G29" s="23"/>
    </row>
    <row r="30" spans="1:7" ht="36" customHeight="1">
      <c r="A30" s="32" t="s">
        <v>37</v>
      </c>
      <c r="B30" s="28"/>
      <c r="C30" s="15"/>
      <c r="D30" s="15" t="s">
        <v>38</v>
      </c>
      <c r="E30" s="15"/>
      <c r="F30" s="29">
        <f>F31+F32+F33</f>
        <v>1662580</v>
      </c>
      <c r="G30" s="23"/>
    </row>
    <row r="31" spans="1:7" ht="63.75" customHeight="1">
      <c r="A31" s="28" t="s">
        <v>39</v>
      </c>
      <c r="B31" s="28"/>
      <c r="C31" s="15"/>
      <c r="D31" s="15"/>
      <c r="E31" s="15" t="s">
        <v>16</v>
      </c>
      <c r="F31" s="29">
        <v>1305745</v>
      </c>
      <c r="G31" s="35"/>
    </row>
    <row r="32" spans="1:7" ht="36" customHeight="1">
      <c r="A32" s="28" t="s">
        <v>17</v>
      </c>
      <c r="B32" s="28"/>
      <c r="C32" s="15"/>
      <c r="D32" s="15"/>
      <c r="E32" s="15" t="s">
        <v>18</v>
      </c>
      <c r="F32" s="29">
        <v>355335</v>
      </c>
      <c r="G32" s="23"/>
    </row>
    <row r="33" spans="1:7" ht="36" customHeight="1">
      <c r="A33" s="28" t="s">
        <v>20</v>
      </c>
      <c r="B33" s="28"/>
      <c r="C33" s="15"/>
      <c r="D33" s="15"/>
      <c r="E33" s="15" t="s">
        <v>21</v>
      </c>
      <c r="F33" s="29">
        <v>1500</v>
      </c>
      <c r="G33" s="23"/>
    </row>
    <row r="34" spans="1:7" ht="77.25" customHeight="1">
      <c r="A34" s="32" t="s">
        <v>40</v>
      </c>
      <c r="B34" s="28"/>
      <c r="C34" s="15"/>
      <c r="D34" s="15" t="s">
        <v>41</v>
      </c>
      <c r="E34" s="15"/>
      <c r="F34" s="29">
        <f>F35</f>
        <v>68148</v>
      </c>
      <c r="G34" s="23"/>
    </row>
    <row r="35" spans="1:7" ht="30" customHeight="1">
      <c r="A35" s="28" t="s">
        <v>42</v>
      </c>
      <c r="B35" s="28"/>
      <c r="C35" s="15"/>
      <c r="D35" s="15"/>
      <c r="E35" s="15" t="s">
        <v>43</v>
      </c>
      <c r="F35" s="29">
        <v>68148</v>
      </c>
      <c r="G35" s="23"/>
    </row>
    <row r="36" spans="1:7" ht="30" customHeight="1">
      <c r="A36" s="36" t="s">
        <v>44</v>
      </c>
      <c r="B36" s="36"/>
      <c r="C36" s="21" t="s">
        <v>45</v>
      </c>
      <c r="D36" s="21"/>
      <c r="E36" s="21"/>
      <c r="F36" s="37">
        <f>F37</f>
        <v>351596</v>
      </c>
      <c r="G36" s="23"/>
    </row>
    <row r="37" spans="1:7" ht="41.25" customHeight="1">
      <c r="A37" s="24" t="s">
        <v>46</v>
      </c>
      <c r="B37" s="24"/>
      <c r="C37" s="15" t="s">
        <v>47</v>
      </c>
      <c r="D37" s="15"/>
      <c r="E37" s="15"/>
      <c r="F37" s="29">
        <f>F38+F40</f>
        <v>351596</v>
      </c>
      <c r="G37" s="23"/>
    </row>
    <row r="38" spans="1:7" ht="42" customHeight="1">
      <c r="A38" s="32" t="s">
        <v>48</v>
      </c>
      <c r="B38" s="28"/>
      <c r="C38" s="15"/>
      <c r="D38" s="15" t="s">
        <v>49</v>
      </c>
      <c r="E38" s="15"/>
      <c r="F38" s="29">
        <f>F39</f>
        <v>177600</v>
      </c>
      <c r="G38" s="23"/>
    </row>
    <row r="39" spans="1:7" ht="59.25" customHeight="1">
      <c r="A39" s="28" t="s">
        <v>39</v>
      </c>
      <c r="B39" s="28"/>
      <c r="C39" s="15"/>
      <c r="D39" s="15"/>
      <c r="E39" s="15" t="s">
        <v>16</v>
      </c>
      <c r="F39" s="29">
        <v>177600</v>
      </c>
      <c r="G39" s="35"/>
    </row>
    <row r="40" spans="1:7" ht="52.5" customHeight="1">
      <c r="A40" s="28" t="s">
        <v>13</v>
      </c>
      <c r="B40" s="28"/>
      <c r="C40" s="15"/>
      <c r="D40" s="15" t="s">
        <v>14</v>
      </c>
      <c r="E40" s="15"/>
      <c r="F40" s="29">
        <f>F41+F42</f>
        <v>173996</v>
      </c>
      <c r="G40" s="23"/>
    </row>
    <row r="41" spans="1:7" ht="47.25" customHeight="1">
      <c r="A41" s="28" t="s">
        <v>39</v>
      </c>
      <c r="B41" s="28"/>
      <c r="C41" s="15"/>
      <c r="D41" s="15"/>
      <c r="E41" s="15" t="s">
        <v>16</v>
      </c>
      <c r="F41" s="29">
        <v>172496</v>
      </c>
      <c r="G41" s="23"/>
    </row>
    <row r="42" spans="1:7" ht="36.75" customHeight="1">
      <c r="A42" s="28" t="s">
        <v>17</v>
      </c>
      <c r="B42" s="28"/>
      <c r="C42" s="15"/>
      <c r="D42" s="15"/>
      <c r="E42" s="15" t="s">
        <v>18</v>
      </c>
      <c r="F42" s="29">
        <v>1500</v>
      </c>
      <c r="G42" s="23"/>
    </row>
    <row r="43" spans="1:7" ht="36" customHeight="1">
      <c r="A43" s="36" t="s">
        <v>50</v>
      </c>
      <c r="B43" s="36"/>
      <c r="C43" s="21" t="s">
        <v>51</v>
      </c>
      <c r="D43" s="21"/>
      <c r="E43" s="21"/>
      <c r="F43" s="37">
        <f>F44+F47</f>
        <v>45000</v>
      </c>
      <c r="G43" s="23"/>
    </row>
    <row r="44" spans="1:7" ht="39.75" customHeight="1">
      <c r="A44" s="24" t="s">
        <v>52</v>
      </c>
      <c r="B44" s="24"/>
      <c r="C44" s="25" t="s">
        <v>53</v>
      </c>
      <c r="D44" s="15"/>
      <c r="E44" s="15"/>
      <c r="F44" s="29">
        <f>F45</f>
        <v>35000</v>
      </c>
      <c r="G44" s="23"/>
    </row>
    <row r="45" spans="1:7" ht="35.25" customHeight="1">
      <c r="A45" s="28" t="s">
        <v>54</v>
      </c>
      <c r="B45" s="28"/>
      <c r="C45" s="15"/>
      <c r="D45" s="15" t="s">
        <v>55</v>
      </c>
      <c r="E45" s="15"/>
      <c r="F45" s="29">
        <f>F46</f>
        <v>35000</v>
      </c>
      <c r="G45" s="23"/>
    </row>
    <row r="46" spans="1:7" ht="24.75" customHeight="1">
      <c r="A46" s="28" t="s">
        <v>17</v>
      </c>
      <c r="B46" s="32"/>
      <c r="C46" s="15"/>
      <c r="D46" s="15"/>
      <c r="E46" s="15" t="s">
        <v>18</v>
      </c>
      <c r="F46" s="29">
        <v>35000</v>
      </c>
      <c r="G46" s="38"/>
    </row>
    <row r="47" spans="1:7" ht="24.75" customHeight="1">
      <c r="A47" s="18" t="s">
        <v>56</v>
      </c>
      <c r="B47" s="32"/>
      <c r="C47" s="26" t="s">
        <v>57</v>
      </c>
      <c r="D47" s="15"/>
      <c r="E47" s="15"/>
      <c r="F47" s="29">
        <f>F48</f>
        <v>10000</v>
      </c>
      <c r="G47" s="23"/>
    </row>
    <row r="48" spans="1:7" ht="40.5" customHeight="1">
      <c r="A48" s="34" t="s">
        <v>56</v>
      </c>
      <c r="B48" s="32"/>
      <c r="C48" s="15"/>
      <c r="D48" s="15" t="s">
        <v>58</v>
      </c>
      <c r="E48" s="15"/>
      <c r="F48" s="29">
        <f>F49</f>
        <v>10000</v>
      </c>
      <c r="G48" s="23"/>
    </row>
    <row r="49" spans="1:7" ht="30.75" customHeight="1">
      <c r="A49" s="28" t="s">
        <v>17</v>
      </c>
      <c r="B49" s="32"/>
      <c r="C49" s="15"/>
      <c r="D49" s="15"/>
      <c r="E49" s="15" t="s">
        <v>18</v>
      </c>
      <c r="F49" s="29">
        <v>10000</v>
      </c>
      <c r="G49" s="23"/>
    </row>
    <row r="50" spans="1:7" ht="24.75" customHeight="1">
      <c r="A50" s="39" t="s">
        <v>59</v>
      </c>
      <c r="B50" s="39"/>
      <c r="C50" s="26" t="s">
        <v>60</v>
      </c>
      <c r="D50" s="26"/>
      <c r="E50" s="26"/>
      <c r="F50" s="40">
        <f>F51+F54+F59</f>
        <v>2145081</v>
      </c>
      <c r="G50" s="23"/>
    </row>
    <row r="51" spans="1:7" ht="29.25" customHeight="1">
      <c r="A51" s="41" t="s">
        <v>61</v>
      </c>
      <c r="B51" s="39"/>
      <c r="C51" s="42" t="s">
        <v>62</v>
      </c>
      <c r="D51" s="43"/>
      <c r="E51" s="26"/>
      <c r="F51" s="29">
        <f>F52</f>
        <v>614000</v>
      </c>
      <c r="G51" s="23"/>
    </row>
    <row r="52" spans="1:7" ht="24.75" customHeight="1">
      <c r="A52" s="44" t="s">
        <v>63</v>
      </c>
      <c r="B52" s="39"/>
      <c r="C52" s="43"/>
      <c r="D52" s="43" t="s">
        <v>64</v>
      </c>
      <c r="E52" s="26"/>
      <c r="F52" s="29">
        <f>F53</f>
        <v>614000</v>
      </c>
      <c r="G52" s="23"/>
    </row>
    <row r="53" spans="1:7" ht="39" customHeight="1">
      <c r="A53" s="28" t="s">
        <v>17</v>
      </c>
      <c r="B53" s="39"/>
      <c r="C53" s="26"/>
      <c r="D53" s="26"/>
      <c r="E53" s="15" t="s">
        <v>18</v>
      </c>
      <c r="F53" s="29">
        <v>614000</v>
      </c>
      <c r="G53" s="23"/>
    </row>
    <row r="54" spans="1:7" ht="36.75" customHeight="1">
      <c r="A54" s="28" t="s">
        <v>65</v>
      </c>
      <c r="B54" s="39"/>
      <c r="C54" s="25" t="s">
        <v>66</v>
      </c>
      <c r="D54" s="26"/>
      <c r="E54" s="26"/>
      <c r="F54" s="29">
        <f>F55+F57</f>
        <v>1389390</v>
      </c>
      <c r="G54" s="23"/>
    </row>
    <row r="55" spans="1:7" ht="42.75" customHeight="1">
      <c r="A55" s="28" t="s">
        <v>67</v>
      </c>
      <c r="B55" s="39"/>
      <c r="C55" s="26"/>
      <c r="D55" s="15" t="s">
        <v>68</v>
      </c>
      <c r="E55" s="26"/>
      <c r="F55" s="29">
        <f>F56</f>
        <v>960000</v>
      </c>
      <c r="G55" s="23"/>
    </row>
    <row r="56" spans="1:7" ht="24.75" customHeight="1">
      <c r="A56" s="28" t="s">
        <v>17</v>
      </c>
      <c r="B56" s="39"/>
      <c r="C56" s="26"/>
      <c r="D56" s="26"/>
      <c r="E56" s="15" t="s">
        <v>18</v>
      </c>
      <c r="F56" s="29">
        <v>960000</v>
      </c>
      <c r="G56" s="23"/>
    </row>
    <row r="57" spans="1:7" ht="24.75" customHeight="1">
      <c r="A57" s="28" t="s">
        <v>69</v>
      </c>
      <c r="B57" s="39"/>
      <c r="C57" s="26"/>
      <c r="D57" s="15" t="s">
        <v>70</v>
      </c>
      <c r="E57" s="15"/>
      <c r="F57" s="29">
        <f>F58</f>
        <v>429390</v>
      </c>
      <c r="G57" s="23"/>
    </row>
    <row r="58" spans="1:7" ht="24.75" customHeight="1">
      <c r="A58" s="28" t="s">
        <v>17</v>
      </c>
      <c r="B58" s="39"/>
      <c r="C58" s="26"/>
      <c r="D58" s="26"/>
      <c r="E58" s="15" t="s">
        <v>18</v>
      </c>
      <c r="F58" s="29">
        <v>429390</v>
      </c>
      <c r="G58" s="23"/>
    </row>
    <row r="59" spans="1:7" ht="24.75" customHeight="1">
      <c r="A59" s="24" t="s">
        <v>71</v>
      </c>
      <c r="B59" s="24"/>
      <c r="C59" s="25" t="s">
        <v>72</v>
      </c>
      <c r="D59" s="15"/>
      <c r="E59" s="15"/>
      <c r="F59" s="29">
        <f>F60+F62</f>
        <v>141691</v>
      </c>
      <c r="G59" s="23"/>
    </row>
    <row r="60" spans="1:7" ht="24.75" customHeight="1">
      <c r="A60" s="28" t="s">
        <v>73</v>
      </c>
      <c r="B60" s="28"/>
      <c r="C60" s="15"/>
      <c r="D60" s="15" t="s">
        <v>74</v>
      </c>
      <c r="E60" s="15"/>
      <c r="F60" s="29">
        <f>F61</f>
        <v>130000</v>
      </c>
      <c r="G60" s="35"/>
    </row>
    <row r="61" spans="1:7" ht="24.75" customHeight="1">
      <c r="A61" s="28" t="s">
        <v>17</v>
      </c>
      <c r="B61" s="28"/>
      <c r="C61" s="15"/>
      <c r="D61" s="15"/>
      <c r="E61" s="15" t="s">
        <v>18</v>
      </c>
      <c r="F61" s="29">
        <v>130000</v>
      </c>
      <c r="G61" s="23"/>
    </row>
    <row r="62" spans="1:7" ht="71.25" customHeight="1">
      <c r="A62" s="32" t="s">
        <v>40</v>
      </c>
      <c r="B62" s="28"/>
      <c r="C62" s="15"/>
      <c r="D62" s="15" t="s">
        <v>75</v>
      </c>
      <c r="E62" s="15"/>
      <c r="F62" s="29">
        <f>F63</f>
        <v>11691</v>
      </c>
      <c r="G62" s="23"/>
    </row>
    <row r="63" spans="1:7" ht="24.75" customHeight="1">
      <c r="A63" s="28" t="s">
        <v>42</v>
      </c>
      <c r="B63" s="28"/>
      <c r="C63" s="15"/>
      <c r="D63" s="15"/>
      <c r="E63" s="15" t="s">
        <v>43</v>
      </c>
      <c r="F63" s="29">
        <v>11691</v>
      </c>
      <c r="G63" s="23" t="s">
        <v>19</v>
      </c>
    </row>
    <row r="64" spans="1:7" ht="24.75" customHeight="1">
      <c r="A64" s="36" t="s">
        <v>76</v>
      </c>
      <c r="B64" s="36"/>
      <c r="C64" s="21" t="s">
        <v>77</v>
      </c>
      <c r="D64" s="21"/>
      <c r="E64" s="21"/>
      <c r="F64" s="37">
        <f>F65+F71+F75</f>
        <v>1554790</v>
      </c>
      <c r="G64" s="23"/>
    </row>
    <row r="65" spans="1:7" ht="24.75" customHeight="1">
      <c r="A65" s="24" t="s">
        <v>78</v>
      </c>
      <c r="B65" s="24"/>
      <c r="C65" s="25" t="s">
        <v>79</v>
      </c>
      <c r="D65" s="15"/>
      <c r="E65" s="15"/>
      <c r="F65" s="29">
        <f>F66+F69</f>
        <v>340800</v>
      </c>
      <c r="G65" s="23"/>
    </row>
    <row r="66" spans="1:7" ht="31.5" customHeight="1">
      <c r="A66" s="28" t="s">
        <v>80</v>
      </c>
      <c r="B66" s="28"/>
      <c r="C66" s="15"/>
      <c r="D66" s="15" t="s">
        <v>81</v>
      </c>
      <c r="E66" s="15"/>
      <c r="F66" s="29">
        <f>F67+F68</f>
        <v>136300</v>
      </c>
      <c r="G66" s="23"/>
    </row>
    <row r="67" spans="1:7" ht="31.5" customHeight="1">
      <c r="A67" s="28" t="s">
        <v>17</v>
      </c>
      <c r="B67" s="28"/>
      <c r="C67" s="15"/>
      <c r="D67" s="15"/>
      <c r="E67" s="15" t="s">
        <v>18</v>
      </c>
      <c r="F67" s="29">
        <v>131000</v>
      </c>
      <c r="G67" s="23"/>
    </row>
    <row r="68" spans="1:7" ht="31.5" customHeight="1">
      <c r="A68" s="28" t="s">
        <v>20</v>
      </c>
      <c r="B68" s="28"/>
      <c r="C68" s="15"/>
      <c r="D68" s="15"/>
      <c r="E68" s="15" t="s">
        <v>21</v>
      </c>
      <c r="F68" s="29">
        <v>5300</v>
      </c>
      <c r="G68" s="23"/>
    </row>
    <row r="69" spans="1:7" ht="31.5" customHeight="1">
      <c r="A69" s="28" t="s">
        <v>82</v>
      </c>
      <c r="B69" s="28"/>
      <c r="C69" s="15"/>
      <c r="D69" s="15" t="s">
        <v>83</v>
      </c>
      <c r="E69" s="15"/>
      <c r="F69" s="29">
        <f>F70</f>
        <v>204500</v>
      </c>
      <c r="G69" s="23"/>
    </row>
    <row r="70" spans="1:7" ht="31.5" customHeight="1">
      <c r="A70" s="28" t="s">
        <v>17</v>
      </c>
      <c r="B70" s="28"/>
      <c r="C70" s="15"/>
      <c r="D70" s="15"/>
      <c r="E70" s="15" t="s">
        <v>18</v>
      </c>
      <c r="F70" s="29">
        <v>204500</v>
      </c>
      <c r="G70" s="23"/>
    </row>
    <row r="71" spans="1:7" ht="30.75" customHeight="1">
      <c r="A71" s="24" t="s">
        <v>84</v>
      </c>
      <c r="B71" s="24"/>
      <c r="C71" s="25" t="s">
        <v>85</v>
      </c>
      <c r="D71" s="15"/>
      <c r="E71" s="15"/>
      <c r="F71" s="29">
        <f>F72</f>
        <v>10000</v>
      </c>
      <c r="G71" s="23"/>
    </row>
    <row r="72" spans="1:7" ht="24.75" customHeight="1">
      <c r="A72" s="28" t="s">
        <v>86</v>
      </c>
      <c r="B72" s="28"/>
      <c r="C72" s="15"/>
      <c r="D72" s="15" t="s">
        <v>87</v>
      </c>
      <c r="E72" s="15"/>
      <c r="F72" s="29">
        <f>F73+F74</f>
        <v>10000</v>
      </c>
      <c r="G72" s="23"/>
    </row>
    <row r="73" spans="1:7" ht="24.75" customHeight="1">
      <c r="A73" s="28" t="s">
        <v>17</v>
      </c>
      <c r="B73" s="28"/>
      <c r="C73" s="15"/>
      <c r="D73" s="15"/>
      <c r="E73" s="15" t="s">
        <v>18</v>
      </c>
      <c r="F73" s="29">
        <v>10000</v>
      </c>
      <c r="G73" s="23"/>
    </row>
    <row r="74" spans="1:7" ht="24.75" customHeight="1">
      <c r="A74" s="28" t="s">
        <v>20</v>
      </c>
      <c r="B74" s="28"/>
      <c r="C74" s="15"/>
      <c r="D74" s="15"/>
      <c r="E74" s="15" t="s">
        <v>21</v>
      </c>
      <c r="F74" s="29">
        <v>0</v>
      </c>
      <c r="G74" s="23"/>
    </row>
    <row r="75" spans="1:7" ht="24.75" customHeight="1">
      <c r="A75" s="24" t="s">
        <v>88</v>
      </c>
      <c r="B75" s="24"/>
      <c r="C75" s="25" t="s">
        <v>89</v>
      </c>
      <c r="D75" s="15"/>
      <c r="E75" s="15"/>
      <c r="F75" s="29">
        <f>F77+F79+F81+F82</f>
        <v>1203990</v>
      </c>
      <c r="G75" s="23"/>
    </row>
    <row r="76" spans="1:7" ht="37.5" customHeight="1">
      <c r="A76" s="28" t="s">
        <v>90</v>
      </c>
      <c r="B76" s="28"/>
      <c r="C76" s="15"/>
      <c r="D76" s="15" t="s">
        <v>91</v>
      </c>
      <c r="E76" s="15"/>
      <c r="F76" s="29">
        <f>F77</f>
        <v>717540</v>
      </c>
      <c r="G76" s="23"/>
    </row>
    <row r="77" spans="1:7" ht="50.25" customHeight="1">
      <c r="A77" s="28" t="s">
        <v>17</v>
      </c>
      <c r="B77" s="28"/>
      <c r="C77" s="15"/>
      <c r="D77" s="15"/>
      <c r="E77" s="15" t="s">
        <v>18</v>
      </c>
      <c r="F77" s="29">
        <v>717540</v>
      </c>
      <c r="G77" s="23"/>
    </row>
    <row r="78" spans="1:7" ht="24.75" customHeight="1">
      <c r="A78" s="28" t="s">
        <v>92</v>
      </c>
      <c r="B78" s="28"/>
      <c r="C78" s="15"/>
      <c r="D78" s="15" t="s">
        <v>93</v>
      </c>
      <c r="E78" s="15"/>
      <c r="F78" s="29">
        <f>F79</f>
        <v>206000</v>
      </c>
      <c r="G78" s="23"/>
    </row>
    <row r="79" spans="1:7" ht="36.75" customHeight="1">
      <c r="A79" s="28" t="s">
        <v>17</v>
      </c>
      <c r="B79" s="28"/>
      <c r="C79" s="15"/>
      <c r="D79" s="15"/>
      <c r="E79" s="15" t="s">
        <v>18</v>
      </c>
      <c r="F79" s="29">
        <v>206000</v>
      </c>
      <c r="G79" s="35"/>
    </row>
    <row r="80" spans="1:7" ht="30.75" customHeight="1">
      <c r="A80" s="28" t="s">
        <v>94</v>
      </c>
      <c r="B80" s="28"/>
      <c r="C80" s="15"/>
      <c r="D80" s="15" t="s">
        <v>95</v>
      </c>
      <c r="E80" s="15"/>
      <c r="F80" s="29">
        <f>F81</f>
        <v>79000</v>
      </c>
      <c r="G80" s="23"/>
    </row>
    <row r="81" spans="1:7" ht="43.5" customHeight="1">
      <c r="A81" s="28" t="s">
        <v>17</v>
      </c>
      <c r="B81" s="28"/>
      <c r="C81" s="15"/>
      <c r="D81" s="15"/>
      <c r="E81" s="15" t="s">
        <v>18</v>
      </c>
      <c r="F81" s="29">
        <v>79000</v>
      </c>
      <c r="G81" s="23"/>
    </row>
    <row r="82" spans="1:7" ht="24.75" customHeight="1">
      <c r="A82" s="28" t="s">
        <v>96</v>
      </c>
      <c r="B82" s="28"/>
      <c r="C82" s="15"/>
      <c r="D82" s="15" t="s">
        <v>97</v>
      </c>
      <c r="E82" s="15"/>
      <c r="F82" s="29">
        <f>F83+F84</f>
        <v>201450</v>
      </c>
      <c r="G82" s="23"/>
    </row>
    <row r="83" spans="1:7" ht="24.75" customHeight="1">
      <c r="A83" s="28" t="s">
        <v>17</v>
      </c>
      <c r="B83" s="28"/>
      <c r="C83" s="15"/>
      <c r="D83" s="15"/>
      <c r="E83" s="15" t="s">
        <v>18</v>
      </c>
      <c r="F83" s="29">
        <v>195450</v>
      </c>
      <c r="G83" s="23"/>
    </row>
    <row r="84" spans="1:7" ht="30" customHeight="1">
      <c r="A84" s="28" t="s">
        <v>98</v>
      </c>
      <c r="B84" s="28"/>
      <c r="C84" s="15"/>
      <c r="D84" s="15"/>
      <c r="E84" s="15" t="s">
        <v>99</v>
      </c>
      <c r="F84" s="29">
        <v>6000</v>
      </c>
      <c r="G84" s="23"/>
    </row>
    <row r="85" spans="1:7" ht="24.75" customHeight="1">
      <c r="A85" s="36" t="s">
        <v>100</v>
      </c>
      <c r="B85" s="36"/>
      <c r="C85" s="21" t="s">
        <v>101</v>
      </c>
      <c r="D85" s="21"/>
      <c r="E85" s="21"/>
      <c r="F85" s="37">
        <f>F86+F89+F92</f>
        <v>4500</v>
      </c>
      <c r="G85" s="23"/>
    </row>
    <row r="86" spans="1:7" ht="30" customHeight="1">
      <c r="A86" s="45" t="s">
        <v>102</v>
      </c>
      <c r="B86" s="46"/>
      <c r="C86" s="42" t="s">
        <v>103</v>
      </c>
      <c r="D86" s="46"/>
      <c r="E86" s="46"/>
      <c r="F86" s="29">
        <f>F87</f>
        <v>0</v>
      </c>
      <c r="G86" s="23"/>
    </row>
    <row r="87" spans="1:7" ht="73.5" customHeight="1">
      <c r="A87" s="32" t="s">
        <v>40</v>
      </c>
      <c r="B87" s="28"/>
      <c r="C87" s="15"/>
      <c r="D87" s="15" t="s">
        <v>41</v>
      </c>
      <c r="E87" s="15"/>
      <c r="F87" s="29">
        <f>F88</f>
        <v>0</v>
      </c>
      <c r="G87" s="23"/>
    </row>
    <row r="88" spans="1:7" ht="31.5" customHeight="1">
      <c r="A88" s="28" t="s">
        <v>42</v>
      </c>
      <c r="B88" s="28"/>
      <c r="C88" s="15"/>
      <c r="D88" s="15"/>
      <c r="E88" s="15" t="s">
        <v>43</v>
      </c>
      <c r="F88" s="29">
        <v>0</v>
      </c>
      <c r="G88" s="23"/>
    </row>
    <row r="89" spans="1:7" ht="30" customHeight="1">
      <c r="A89" s="45" t="s">
        <v>104</v>
      </c>
      <c r="B89" s="47"/>
      <c r="C89" s="42" t="s">
        <v>105</v>
      </c>
      <c r="D89" s="47"/>
      <c r="E89" s="47"/>
      <c r="F89" s="29">
        <f>F90</f>
        <v>0</v>
      </c>
      <c r="G89" s="35"/>
    </row>
    <row r="90" spans="1:7" ht="74.25" customHeight="1">
      <c r="A90" s="32" t="s">
        <v>40</v>
      </c>
      <c r="B90" s="28"/>
      <c r="C90" s="15"/>
      <c r="D90" s="15" t="s">
        <v>41</v>
      </c>
      <c r="E90" s="15"/>
      <c r="F90" s="29">
        <f>F91</f>
        <v>0</v>
      </c>
      <c r="G90" s="23"/>
    </row>
    <row r="91" spans="1:7" ht="31.5" customHeight="1">
      <c r="A91" s="28" t="s">
        <v>42</v>
      </c>
      <c r="B91" s="28"/>
      <c r="C91" s="15"/>
      <c r="D91" s="15"/>
      <c r="E91" s="15" t="s">
        <v>43</v>
      </c>
      <c r="F91" s="29">
        <v>0</v>
      </c>
      <c r="G91" s="23"/>
    </row>
    <row r="92" spans="1:7" ht="27" customHeight="1">
      <c r="A92" s="48" t="s">
        <v>106</v>
      </c>
      <c r="B92" s="28"/>
      <c r="C92" s="42" t="s">
        <v>107</v>
      </c>
      <c r="D92" s="47"/>
      <c r="E92" s="47"/>
      <c r="F92" s="29">
        <f>F93</f>
        <v>4500</v>
      </c>
      <c r="G92" s="23"/>
    </row>
    <row r="93" spans="1:7" ht="38.25" customHeight="1">
      <c r="A93" s="49" t="s">
        <v>108</v>
      </c>
      <c r="B93" s="28"/>
      <c r="C93" s="47"/>
      <c r="D93" s="47" t="s">
        <v>109</v>
      </c>
      <c r="E93" s="47"/>
      <c r="F93" s="29">
        <f>F94</f>
        <v>4500</v>
      </c>
      <c r="G93" s="23"/>
    </row>
    <row r="94" spans="1:7" ht="24.75" customHeight="1">
      <c r="A94" s="28" t="s">
        <v>98</v>
      </c>
      <c r="B94" s="28"/>
      <c r="C94" s="47"/>
      <c r="D94" s="47"/>
      <c r="E94" s="47" t="s">
        <v>99</v>
      </c>
      <c r="F94" s="29">
        <v>4500</v>
      </c>
      <c r="G94" s="23"/>
    </row>
    <row r="95" spans="1:7" ht="24.75" customHeight="1">
      <c r="A95" s="36" t="s">
        <v>110</v>
      </c>
      <c r="B95" s="36"/>
      <c r="C95" s="21" t="s">
        <v>111</v>
      </c>
      <c r="D95" s="21"/>
      <c r="E95" s="21"/>
      <c r="F95" s="37">
        <f>F96</f>
        <v>288581</v>
      </c>
      <c r="G95" s="35"/>
    </row>
    <row r="96" spans="1:7" ht="24.75" customHeight="1">
      <c r="A96" s="24" t="s">
        <v>112</v>
      </c>
      <c r="B96" s="24"/>
      <c r="C96" s="25" t="s">
        <v>113</v>
      </c>
      <c r="D96" s="15"/>
      <c r="E96" s="15"/>
      <c r="F96" s="29">
        <f>F97+F99</f>
        <v>288581</v>
      </c>
      <c r="G96" s="23"/>
    </row>
    <row r="97" spans="1:7" ht="35.25" customHeight="1">
      <c r="A97" s="49" t="s">
        <v>114</v>
      </c>
      <c r="B97" s="28"/>
      <c r="C97" s="15"/>
      <c r="D97" s="15" t="s">
        <v>115</v>
      </c>
      <c r="E97" s="15"/>
      <c r="F97" s="29">
        <f>F98</f>
        <v>0</v>
      </c>
      <c r="G97" s="23"/>
    </row>
    <row r="98" spans="1:7" ht="30.75" customHeight="1">
      <c r="A98" s="28" t="s">
        <v>116</v>
      </c>
      <c r="B98" s="28"/>
      <c r="C98" s="15"/>
      <c r="D98" s="15"/>
      <c r="E98" s="15" t="s">
        <v>18</v>
      </c>
      <c r="F98" s="29">
        <v>0</v>
      </c>
      <c r="G98" s="23"/>
    </row>
    <row r="99" spans="1:7" ht="72.75" customHeight="1">
      <c r="A99" s="32" t="s">
        <v>40</v>
      </c>
      <c r="B99" s="28"/>
      <c r="C99" s="15"/>
      <c r="D99" s="15" t="s">
        <v>41</v>
      </c>
      <c r="E99" s="15"/>
      <c r="F99" s="29">
        <f>F100</f>
        <v>288581</v>
      </c>
      <c r="G99" s="23"/>
    </row>
    <row r="100" spans="1:7" ht="25.5" customHeight="1">
      <c r="A100" s="28" t="s">
        <v>42</v>
      </c>
      <c r="B100" s="28"/>
      <c r="C100" s="15"/>
      <c r="D100" s="15"/>
      <c r="E100" s="15" t="s">
        <v>43</v>
      </c>
      <c r="F100" s="29">
        <v>288581</v>
      </c>
      <c r="G100" s="23"/>
    </row>
    <row r="101" spans="1:7" ht="30" customHeight="1">
      <c r="A101" s="36" t="s">
        <v>117</v>
      </c>
      <c r="B101" s="36"/>
      <c r="C101" s="21" t="s">
        <v>118</v>
      </c>
      <c r="D101" s="21"/>
      <c r="E101" s="21"/>
      <c r="F101" s="37">
        <f>F102+F105</f>
        <v>164100</v>
      </c>
      <c r="G101" s="23"/>
    </row>
    <row r="102" spans="1:7" ht="30.75" customHeight="1">
      <c r="A102" s="24" t="s">
        <v>119</v>
      </c>
      <c r="B102" s="24"/>
      <c r="C102" s="25">
        <v>1001</v>
      </c>
      <c r="D102" s="15"/>
      <c r="E102" s="15"/>
      <c r="F102" s="29">
        <f>F103</f>
        <v>111100</v>
      </c>
      <c r="G102" s="38"/>
    </row>
    <row r="103" spans="1:7" ht="24.75">
      <c r="A103" s="28" t="s">
        <v>120</v>
      </c>
      <c r="B103" s="28"/>
      <c r="C103" s="15"/>
      <c r="D103" s="15" t="s">
        <v>121</v>
      </c>
      <c r="E103" s="15"/>
      <c r="F103" s="29">
        <f>F104</f>
        <v>111100</v>
      </c>
      <c r="G103" s="23"/>
    </row>
    <row r="104" spans="1:7" ht="26.25" customHeight="1">
      <c r="A104" s="28" t="s">
        <v>98</v>
      </c>
      <c r="B104" s="28"/>
      <c r="C104" s="15"/>
      <c r="D104" s="15"/>
      <c r="E104" s="15" t="s">
        <v>99</v>
      </c>
      <c r="F104" s="29">
        <v>111100</v>
      </c>
      <c r="G104" s="23"/>
    </row>
    <row r="105" spans="1:7" ht="14.25">
      <c r="A105" s="45" t="s">
        <v>122</v>
      </c>
      <c r="B105" s="28"/>
      <c r="C105" s="25" t="s">
        <v>123</v>
      </c>
      <c r="D105" s="15"/>
      <c r="E105" s="15"/>
      <c r="F105" s="29">
        <f>F106</f>
        <v>53000</v>
      </c>
      <c r="G105" s="23"/>
    </row>
    <row r="106" spans="1:7" ht="14.25">
      <c r="A106" s="49" t="s">
        <v>124</v>
      </c>
      <c r="B106" s="28"/>
      <c r="C106" s="15"/>
      <c r="D106" s="15" t="s">
        <v>125</v>
      </c>
      <c r="E106" s="15"/>
      <c r="F106" s="29">
        <f>F107</f>
        <v>53000</v>
      </c>
      <c r="G106" s="23"/>
    </row>
    <row r="107" spans="1:7" ht="14.25">
      <c r="A107" s="28" t="s">
        <v>98</v>
      </c>
      <c r="B107" s="28"/>
      <c r="C107" s="15"/>
      <c r="D107" s="15"/>
      <c r="E107" s="15" t="s">
        <v>99</v>
      </c>
      <c r="F107" s="29">
        <v>53000</v>
      </c>
      <c r="G107" s="23"/>
    </row>
    <row r="108" spans="1:7" ht="14.25">
      <c r="A108" s="39" t="s">
        <v>126</v>
      </c>
      <c r="B108" s="39"/>
      <c r="C108" s="26" t="s">
        <v>127</v>
      </c>
      <c r="D108" s="26"/>
      <c r="E108" s="26"/>
      <c r="F108" s="40">
        <f>F109</f>
        <v>450000</v>
      </c>
      <c r="G108" s="23"/>
    </row>
    <row r="109" spans="1:7" ht="14.25">
      <c r="A109" s="24" t="s">
        <v>128</v>
      </c>
      <c r="B109" s="24"/>
      <c r="C109" s="25">
        <v>1101</v>
      </c>
      <c r="D109" s="15"/>
      <c r="E109" s="15"/>
      <c r="F109" s="29">
        <f>F110</f>
        <v>450000</v>
      </c>
      <c r="G109" s="50"/>
    </row>
    <row r="110" spans="1:6" ht="24.75">
      <c r="A110" s="28" t="s">
        <v>129</v>
      </c>
      <c r="B110" s="28"/>
      <c r="C110" s="15"/>
      <c r="D110" s="15" t="s">
        <v>130</v>
      </c>
      <c r="E110" s="15"/>
      <c r="F110" s="29">
        <f>F111+F112+F114+F113</f>
        <v>450000</v>
      </c>
    </row>
    <row r="111" spans="1:6" ht="48.75">
      <c r="A111" s="28" t="s">
        <v>39</v>
      </c>
      <c r="B111" s="28"/>
      <c r="C111" s="15"/>
      <c r="D111" s="15"/>
      <c r="E111" s="15" t="s">
        <v>16</v>
      </c>
      <c r="F111" s="29">
        <v>166800</v>
      </c>
    </row>
    <row r="112" spans="1:6" ht="24.75">
      <c r="A112" s="28" t="s">
        <v>17</v>
      </c>
      <c r="B112" s="28"/>
      <c r="C112" s="15"/>
      <c r="D112" s="15"/>
      <c r="E112" s="15" t="s">
        <v>18</v>
      </c>
      <c r="F112" s="29">
        <v>251200</v>
      </c>
    </row>
    <row r="113" spans="1:6" ht="14.25">
      <c r="A113" s="28" t="s">
        <v>98</v>
      </c>
      <c r="B113" s="28"/>
      <c r="C113" s="15"/>
      <c r="D113" s="15"/>
      <c r="E113" s="15" t="s">
        <v>99</v>
      </c>
      <c r="F113" s="29">
        <v>32000</v>
      </c>
    </row>
    <row r="114" spans="1:6" ht="14.25">
      <c r="A114" s="28" t="s">
        <v>20</v>
      </c>
      <c r="B114" s="28"/>
      <c r="C114" s="15"/>
      <c r="D114" s="15"/>
      <c r="E114" s="15" t="s">
        <v>21</v>
      </c>
      <c r="F114" s="29">
        <v>0</v>
      </c>
    </row>
    <row r="115" spans="1:6" ht="14.25" customHeight="1">
      <c r="A115" s="51" t="s">
        <v>131</v>
      </c>
      <c r="B115" s="51"/>
      <c r="C115" s="51"/>
      <c r="D115" s="51"/>
      <c r="E115" s="51"/>
      <c r="F115" s="52">
        <f>F101+F95+F85+F64+F50+F43+F36+F9+F108</f>
        <v>12059121</v>
      </c>
    </row>
    <row r="116" spans="4:6" ht="14.25">
      <c r="D116" s="53"/>
      <c r="E116" s="53"/>
      <c r="F116" s="54"/>
    </row>
    <row r="117" spans="5:6" ht="14.25">
      <c r="E117" s="53"/>
      <c r="F117" s="54"/>
    </row>
    <row r="118" spans="5:6" ht="14.25">
      <c r="E118" s="53"/>
      <c r="F118" s="54"/>
    </row>
    <row r="119" spans="5:6" ht="14.25">
      <c r="E119" s="53"/>
      <c r="F119" s="54"/>
    </row>
    <row r="120" spans="5:6" ht="14.25">
      <c r="E120" s="53"/>
      <c r="F120" s="54"/>
    </row>
    <row r="121" spans="5:6" ht="14.25">
      <c r="E121" s="53"/>
      <c r="F121" s="54"/>
    </row>
    <row r="122" spans="5:6" ht="14.25">
      <c r="E122" s="53"/>
      <c r="F122" s="54"/>
    </row>
    <row r="123" spans="5:6" ht="14.25">
      <c r="E123" s="53"/>
      <c r="F123" s="54"/>
    </row>
    <row r="124" spans="5:6" ht="14.25">
      <c r="E124" s="53"/>
      <c r="F124" s="54"/>
    </row>
    <row r="125" spans="5:6" ht="14.25">
      <c r="E125" s="53"/>
      <c r="F125" s="54"/>
    </row>
    <row r="126" spans="5:6" ht="14.25">
      <c r="E126" s="53"/>
      <c r="F126" s="54"/>
    </row>
    <row r="127" spans="5:6" ht="14.25">
      <c r="E127" s="53"/>
      <c r="F127" s="54"/>
    </row>
    <row r="128" spans="5:6" ht="14.25">
      <c r="E128" s="53"/>
      <c r="F128" s="54"/>
    </row>
    <row r="129" spans="5:6" ht="14.25">
      <c r="E129" s="53"/>
      <c r="F129" s="54"/>
    </row>
    <row r="130" spans="5:6" ht="14.25">
      <c r="E130" s="53"/>
      <c r="F130" s="54"/>
    </row>
    <row r="131" spans="5:6" ht="14.25">
      <c r="E131" s="53"/>
      <c r="F131" s="54"/>
    </row>
    <row r="132" spans="5:6" ht="14.25">
      <c r="E132" s="53"/>
      <c r="F132" s="54"/>
    </row>
  </sheetData>
  <sheetProtection selectLockedCells="1" selectUnlockedCells="1"/>
  <mergeCells count="3">
    <mergeCell ref="E1:F3"/>
    <mergeCell ref="A5:F5"/>
    <mergeCell ref="A115:E115"/>
  </mergeCells>
  <printOptions/>
  <pageMargins left="0.9840277777777777" right="0.19652777777777777" top="0.3541666666666667" bottom="0.3541666666666667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tabSelected="1" workbookViewId="0" topLeftCell="A1">
      <selection activeCell="H52" sqref="H52"/>
    </sheetView>
  </sheetViews>
  <sheetFormatPr defaultColWidth="8" defaultRowHeight="15"/>
  <cols>
    <col min="1" max="1" width="16" style="55" customWidth="1"/>
    <col min="2" max="2" width="52.296875" style="56" customWidth="1"/>
    <col min="3" max="3" width="17.59765625" style="55" customWidth="1"/>
    <col min="4" max="255" width="8.296875" style="55" customWidth="1"/>
    <col min="256" max="16384" width="8.296875" style="0" customWidth="1"/>
  </cols>
  <sheetData>
    <row r="1" spans="1:3" ht="130.5" customHeight="1">
      <c r="A1" s="57"/>
      <c r="B1" s="58"/>
      <c r="C1" s="59" t="s">
        <v>132</v>
      </c>
    </row>
    <row r="2" spans="1:3" ht="39" customHeight="1">
      <c r="A2" s="60" t="s">
        <v>133</v>
      </c>
      <c r="B2" s="60"/>
      <c r="C2" s="60"/>
    </row>
    <row r="3" spans="1:2" ht="14.25">
      <c r="A3" s="61"/>
      <c r="B3" s="62"/>
    </row>
    <row r="4" spans="1:4" ht="24.75">
      <c r="A4" s="63" t="s">
        <v>134</v>
      </c>
      <c r="B4" s="64" t="s">
        <v>135</v>
      </c>
      <c r="C4" s="65" t="s">
        <v>136</v>
      </c>
      <c r="D4" s="66"/>
    </row>
    <row r="5" spans="1:4" ht="14.25">
      <c r="A5" s="67"/>
      <c r="B5" s="67" t="s">
        <v>137</v>
      </c>
      <c r="C5" s="68">
        <f>C6+C15+C20+C26+C10</f>
        <v>7455190.13</v>
      </c>
      <c r="D5" s="69"/>
    </row>
    <row r="6" spans="1:4" ht="14.25">
      <c r="A6" s="63" t="s">
        <v>138</v>
      </c>
      <c r="B6" s="70" t="s">
        <v>139</v>
      </c>
      <c r="C6" s="68">
        <f>C7+C8+C9</f>
        <v>1573300</v>
      </c>
      <c r="D6" s="69"/>
    </row>
    <row r="7" spans="1:4" ht="56.25" customHeight="1">
      <c r="A7" s="63" t="s">
        <v>140</v>
      </c>
      <c r="B7" s="71" t="s">
        <v>141</v>
      </c>
      <c r="C7" s="72">
        <v>1490000</v>
      </c>
      <c r="D7" s="73"/>
    </row>
    <row r="8" spans="1:4" ht="78" customHeight="1">
      <c r="A8" s="63" t="s">
        <v>142</v>
      </c>
      <c r="B8" s="71" t="s">
        <v>143</v>
      </c>
      <c r="C8" s="72">
        <v>76300</v>
      </c>
      <c r="D8" s="73"/>
    </row>
    <row r="9" spans="1:4" ht="24.75">
      <c r="A9" s="63" t="s">
        <v>144</v>
      </c>
      <c r="B9" s="71" t="s">
        <v>145</v>
      </c>
      <c r="C9" s="72">
        <v>7000</v>
      </c>
      <c r="D9" s="73"/>
    </row>
    <row r="10" spans="1:4" ht="23.25">
      <c r="A10" s="63" t="s">
        <v>146</v>
      </c>
      <c r="B10" s="74" t="s">
        <v>147</v>
      </c>
      <c r="C10" s="75">
        <f>C11+C12+C13+C14</f>
        <v>429390.13</v>
      </c>
      <c r="D10" s="73"/>
    </row>
    <row r="11" spans="1:4" ht="48.75">
      <c r="A11" s="63" t="s">
        <v>148</v>
      </c>
      <c r="B11" s="76" t="s">
        <v>149</v>
      </c>
      <c r="C11" s="72">
        <v>131315</v>
      </c>
      <c r="D11" s="73"/>
    </row>
    <row r="12" spans="1:4" ht="60.75">
      <c r="A12" s="63" t="s">
        <v>150</v>
      </c>
      <c r="B12" s="76" t="s">
        <v>151</v>
      </c>
      <c r="C12" s="72">
        <v>4900.67</v>
      </c>
      <c r="D12" s="73"/>
    </row>
    <row r="13" spans="1:4" ht="48.75">
      <c r="A13" s="63" t="s">
        <v>152</v>
      </c>
      <c r="B13" s="76" t="s">
        <v>153</v>
      </c>
      <c r="C13" s="72">
        <v>287618.18</v>
      </c>
      <c r="D13" s="73"/>
    </row>
    <row r="14" spans="1:4" ht="48.75">
      <c r="A14" s="63" t="s">
        <v>154</v>
      </c>
      <c r="B14" s="76" t="s">
        <v>155</v>
      </c>
      <c r="C14" s="72">
        <v>5556.28</v>
      </c>
      <c r="D14" s="73"/>
    </row>
    <row r="15" spans="1:4" ht="14.25">
      <c r="A15" s="63" t="s">
        <v>156</v>
      </c>
      <c r="B15" s="70" t="s">
        <v>157</v>
      </c>
      <c r="C15" s="75">
        <f>C16+C17+C18+C19</f>
        <v>723500</v>
      </c>
      <c r="D15" s="77"/>
    </row>
    <row r="16" spans="1:4" ht="24.75">
      <c r="A16" s="63" t="s">
        <v>158</v>
      </c>
      <c r="B16" s="78" t="s">
        <v>159</v>
      </c>
      <c r="C16" s="72">
        <v>230000</v>
      </c>
      <c r="D16" s="73"/>
    </row>
    <row r="17" spans="1:4" ht="24.75">
      <c r="A17" s="63" t="s">
        <v>160</v>
      </c>
      <c r="B17" s="78" t="s">
        <v>161</v>
      </c>
      <c r="C17" s="72">
        <v>340000</v>
      </c>
      <c r="D17" s="73"/>
    </row>
    <row r="18" spans="1:4" ht="14.25">
      <c r="A18" s="63" t="s">
        <v>162</v>
      </c>
      <c r="B18" s="79" t="s">
        <v>163</v>
      </c>
      <c r="C18" s="72">
        <v>35500</v>
      </c>
      <c r="D18" s="73"/>
    </row>
    <row r="19" spans="1:4" ht="14.25">
      <c r="A19" s="63" t="s">
        <v>164</v>
      </c>
      <c r="B19" s="71" t="s">
        <v>165</v>
      </c>
      <c r="C19" s="72">
        <v>118000</v>
      </c>
      <c r="D19" s="73"/>
    </row>
    <row r="20" spans="1:4" ht="14.25">
      <c r="A20" s="63" t="s">
        <v>166</v>
      </c>
      <c r="B20" s="80" t="s">
        <v>167</v>
      </c>
      <c r="C20" s="75">
        <f>C21+C24+C25</f>
        <v>4725000</v>
      </c>
      <c r="D20" s="77"/>
    </row>
    <row r="21" spans="1:4" ht="30" customHeight="1">
      <c r="A21" s="63" t="s">
        <v>168</v>
      </c>
      <c r="B21" s="81" t="s">
        <v>169</v>
      </c>
      <c r="C21" s="72">
        <v>215000</v>
      </c>
      <c r="D21" s="73"/>
    </row>
    <row r="22" spans="1:4" ht="40.5" customHeight="1">
      <c r="A22" s="63" t="s">
        <v>170</v>
      </c>
      <c r="B22" s="81" t="s">
        <v>171</v>
      </c>
      <c r="C22" s="72">
        <v>0</v>
      </c>
      <c r="D22" s="73"/>
    </row>
    <row r="23" spans="1:4" ht="38.25" customHeight="1">
      <c r="A23" s="63" t="s">
        <v>172</v>
      </c>
      <c r="B23" s="71" t="s">
        <v>173</v>
      </c>
      <c r="C23" s="72">
        <v>0</v>
      </c>
      <c r="D23" s="73"/>
    </row>
    <row r="24" spans="1:4" ht="24.75">
      <c r="A24" s="63" t="s">
        <v>174</v>
      </c>
      <c r="B24" s="71" t="s">
        <v>175</v>
      </c>
      <c r="C24" s="72">
        <v>2350000</v>
      </c>
      <c r="D24" s="77"/>
    </row>
    <row r="25" spans="1:4" ht="33" customHeight="1">
      <c r="A25" s="63" t="s">
        <v>176</v>
      </c>
      <c r="B25" s="71" t="s">
        <v>177</v>
      </c>
      <c r="C25" s="72">
        <v>2160000</v>
      </c>
      <c r="D25" s="73"/>
    </row>
    <row r="26" spans="1:4" ht="14.25">
      <c r="A26" s="63" t="s">
        <v>178</v>
      </c>
      <c r="B26" s="80" t="s">
        <v>179</v>
      </c>
      <c r="C26" s="75">
        <f>C27</f>
        <v>4000</v>
      </c>
      <c r="D26" s="77"/>
    </row>
    <row r="27" spans="1:4" ht="36.75">
      <c r="A27" s="63" t="s">
        <v>180</v>
      </c>
      <c r="B27" s="71" t="s">
        <v>181</v>
      </c>
      <c r="C27" s="72">
        <v>4000</v>
      </c>
      <c r="D27" s="77"/>
    </row>
    <row r="28" spans="1:4" ht="39.75" customHeight="1">
      <c r="A28" s="67"/>
      <c r="B28" s="67" t="s">
        <v>182</v>
      </c>
      <c r="C28" s="75">
        <f>C29+C31+C36+C37+C38+C39+C40+C41</f>
        <v>3404800</v>
      </c>
      <c r="D28" s="73"/>
    </row>
    <row r="29" spans="1:4" ht="37.5" customHeight="1">
      <c r="A29" s="67"/>
      <c r="B29" s="82" t="s">
        <v>183</v>
      </c>
      <c r="C29" s="75">
        <f>C30</f>
        <v>35800</v>
      </c>
      <c r="D29" s="73"/>
    </row>
    <row r="30" spans="1:4" ht="25.5" customHeight="1">
      <c r="A30" s="63" t="s">
        <v>184</v>
      </c>
      <c r="B30" s="63" t="s">
        <v>185</v>
      </c>
      <c r="C30" s="72">
        <v>35800</v>
      </c>
      <c r="D30" s="73"/>
    </row>
    <row r="31" spans="1:4" ht="24.75">
      <c r="A31" s="63" t="s">
        <v>186</v>
      </c>
      <c r="B31" s="80" t="s">
        <v>187</v>
      </c>
      <c r="C31" s="75">
        <f>SUM(C32:C35)</f>
        <v>865000</v>
      </c>
      <c r="D31" s="73"/>
    </row>
    <row r="32" spans="1:4" ht="48.75">
      <c r="A32" s="63" t="s">
        <v>188</v>
      </c>
      <c r="B32" s="71" t="s">
        <v>189</v>
      </c>
      <c r="C32" s="72">
        <v>550000</v>
      </c>
      <c r="D32" s="73"/>
    </row>
    <row r="33" spans="1:4" ht="53.25" customHeight="1">
      <c r="A33" s="63" t="s">
        <v>190</v>
      </c>
      <c r="B33" s="83" t="s">
        <v>189</v>
      </c>
      <c r="C33" s="72">
        <v>0</v>
      </c>
      <c r="D33" s="73"/>
    </row>
    <row r="34" spans="1:4" ht="29.25" customHeight="1">
      <c r="A34" s="63" t="s">
        <v>191</v>
      </c>
      <c r="B34" s="83" t="s">
        <v>192</v>
      </c>
      <c r="C34" s="72">
        <v>35000</v>
      </c>
      <c r="D34" s="73"/>
    </row>
    <row r="35" spans="1:4" ht="52.5" customHeight="1">
      <c r="A35" s="63" t="s">
        <v>193</v>
      </c>
      <c r="B35" s="83" t="s">
        <v>194</v>
      </c>
      <c r="C35" s="72">
        <v>280000</v>
      </c>
      <c r="D35" s="73"/>
    </row>
    <row r="36" spans="1:4" ht="36.75">
      <c r="A36" s="63" t="s">
        <v>195</v>
      </c>
      <c r="B36" s="84" t="s">
        <v>196</v>
      </c>
      <c r="C36" s="72">
        <v>0</v>
      </c>
      <c r="D36" s="73"/>
    </row>
    <row r="37" spans="1:4" ht="33.75" customHeight="1">
      <c r="A37" s="63" t="s">
        <v>197</v>
      </c>
      <c r="B37" s="85" t="s">
        <v>198</v>
      </c>
      <c r="C37" s="72">
        <v>0</v>
      </c>
      <c r="D37" s="73"/>
    </row>
    <row r="38" spans="1:4" ht="24.75">
      <c r="A38" s="47" t="s">
        <v>199</v>
      </c>
      <c r="B38" s="71" t="s">
        <v>200</v>
      </c>
      <c r="C38" s="72">
        <v>2500000</v>
      </c>
      <c r="D38" s="73"/>
    </row>
    <row r="39" spans="1:4" ht="60.75">
      <c r="A39" s="63" t="s">
        <v>201</v>
      </c>
      <c r="B39" s="71" t="s">
        <v>202</v>
      </c>
      <c r="C39" s="72">
        <v>0</v>
      </c>
      <c r="D39" s="73"/>
    </row>
    <row r="40" spans="1:4" ht="37.5" customHeight="1">
      <c r="A40" s="63" t="s">
        <v>203</v>
      </c>
      <c r="B40" s="71" t="s">
        <v>204</v>
      </c>
      <c r="C40" s="72">
        <v>4000</v>
      </c>
      <c r="D40" s="77"/>
    </row>
    <row r="41" spans="1:4" ht="24.75" customHeight="1">
      <c r="A41" s="63" t="s">
        <v>205</v>
      </c>
      <c r="B41" s="71" t="s">
        <v>206</v>
      </c>
      <c r="C41" s="72">
        <v>0</v>
      </c>
      <c r="D41" s="86"/>
    </row>
    <row r="42" spans="1:4" ht="30" customHeight="1">
      <c r="A42" s="87"/>
      <c r="B42" s="88" t="s">
        <v>207</v>
      </c>
      <c r="C42" s="75">
        <f>C28+C5</f>
        <v>10859990.129999999</v>
      </c>
      <c r="D42" s="73"/>
    </row>
    <row r="43" spans="1:4" ht="24.75">
      <c r="A43" s="89" t="s">
        <v>208</v>
      </c>
      <c r="B43" s="90" t="s">
        <v>209</v>
      </c>
      <c r="C43" s="91">
        <f>C44+C45+C47+C48+C49+C50+C46</f>
        <v>681900</v>
      </c>
      <c r="D43" s="73"/>
    </row>
    <row r="44" spans="1:4" ht="24.75">
      <c r="A44" s="63" t="s">
        <v>210</v>
      </c>
      <c r="B44" s="81" t="s">
        <v>211</v>
      </c>
      <c r="C44" s="72">
        <v>478000</v>
      </c>
      <c r="D44" s="73"/>
    </row>
    <row r="45" spans="1:4" ht="33" customHeight="1">
      <c r="A45" s="63" t="s">
        <v>212</v>
      </c>
      <c r="B45" s="71" t="s">
        <v>213</v>
      </c>
      <c r="C45" s="72">
        <v>0</v>
      </c>
      <c r="D45" s="73"/>
    </row>
    <row r="46" spans="1:4" ht="48.75" customHeight="1">
      <c r="A46" s="63" t="s">
        <v>214</v>
      </c>
      <c r="B46" s="71" t="s">
        <v>215</v>
      </c>
      <c r="C46" s="72">
        <v>0</v>
      </c>
      <c r="D46" s="73"/>
    </row>
    <row r="47" spans="1:4" ht="34.5" customHeight="1">
      <c r="A47" s="63" t="s">
        <v>216</v>
      </c>
      <c r="B47" s="71" t="s">
        <v>217</v>
      </c>
      <c r="C47" s="72">
        <v>177600</v>
      </c>
      <c r="D47" s="73"/>
    </row>
    <row r="48" spans="1:4" ht="39" customHeight="1">
      <c r="A48" s="63" t="s">
        <v>218</v>
      </c>
      <c r="B48" s="92" t="s">
        <v>219</v>
      </c>
      <c r="C48" s="72">
        <v>21200</v>
      </c>
      <c r="D48" s="73"/>
    </row>
    <row r="49" spans="1:4" ht="14.25">
      <c r="A49" s="63" t="s">
        <v>220</v>
      </c>
      <c r="B49" s="81" t="s">
        <v>221</v>
      </c>
      <c r="C49" s="72">
        <v>5100</v>
      </c>
      <c r="D49" s="73"/>
    </row>
    <row r="50" spans="1:4" ht="36.75">
      <c r="A50" s="63" t="s">
        <v>222</v>
      </c>
      <c r="B50" s="71" t="s">
        <v>223</v>
      </c>
      <c r="C50" s="72">
        <v>0</v>
      </c>
      <c r="D50" s="77"/>
    </row>
    <row r="51" spans="1:4" ht="36" customHeight="1">
      <c r="A51" s="63"/>
      <c r="B51" s="93" t="s">
        <v>224</v>
      </c>
      <c r="C51" s="72">
        <v>0</v>
      </c>
      <c r="D51" s="73"/>
    </row>
    <row r="52" spans="1:4" ht="24.75">
      <c r="A52" s="63"/>
      <c r="B52" s="90" t="s">
        <v>225</v>
      </c>
      <c r="C52" s="75">
        <f>C53</f>
        <v>0</v>
      </c>
      <c r="D52" s="77"/>
    </row>
    <row r="53" spans="1:4" ht="24.75">
      <c r="A53" s="63" t="s">
        <v>226</v>
      </c>
      <c r="B53" s="94" t="s">
        <v>227</v>
      </c>
      <c r="C53" s="72">
        <v>0</v>
      </c>
      <c r="D53" s="73"/>
    </row>
    <row r="54" spans="1:4" ht="14.25">
      <c r="A54" s="63"/>
      <c r="B54" s="95" t="s">
        <v>228</v>
      </c>
      <c r="C54" s="75">
        <f>C55</f>
        <v>12000</v>
      </c>
      <c r="D54" s="73"/>
    </row>
    <row r="55" spans="1:4" ht="24.75">
      <c r="A55" s="63" t="s">
        <v>229</v>
      </c>
      <c r="B55" s="71" t="s">
        <v>230</v>
      </c>
      <c r="C55" s="72">
        <v>12000</v>
      </c>
      <c r="D55" s="77"/>
    </row>
    <row r="56" spans="1:4" ht="24.75">
      <c r="A56" s="63" t="s">
        <v>231</v>
      </c>
      <c r="B56" s="71" t="s">
        <v>232</v>
      </c>
      <c r="C56" s="72">
        <v>0</v>
      </c>
      <c r="D56" s="77"/>
    </row>
    <row r="57" spans="1:4" ht="14.25">
      <c r="A57" s="63"/>
      <c r="B57" s="88" t="s">
        <v>233</v>
      </c>
      <c r="C57" s="75">
        <f>C54+C52+C43</f>
        <v>693900</v>
      </c>
      <c r="D57" s="96"/>
    </row>
    <row r="58" spans="1:4" ht="14.25">
      <c r="A58" s="97"/>
      <c r="B58" s="88" t="s">
        <v>234</v>
      </c>
      <c r="C58" s="75">
        <f>C42+C57</f>
        <v>11553890.129999999</v>
      </c>
      <c r="D58" s="96"/>
    </row>
    <row r="59" spans="1:4" ht="14.25">
      <c r="A59" s="98"/>
      <c r="B59" s="98"/>
      <c r="C59" s="98"/>
      <c r="D59" s="99"/>
    </row>
    <row r="60" spans="1:4" ht="14.25">
      <c r="A60" s="99"/>
      <c r="B60" s="98"/>
      <c r="C60" s="99"/>
      <c r="D60" s="99"/>
    </row>
    <row r="62" spans="1:3" ht="14.25">
      <c r="A62" s="56"/>
      <c r="C62" s="56"/>
    </row>
  </sheetData>
  <sheetProtection selectLockedCells="1" selectUnlockedCells="1"/>
  <mergeCells count="3">
    <mergeCell ref="A2:C2"/>
    <mergeCell ref="A59:C59"/>
    <mergeCell ref="A62:C62"/>
  </mergeCells>
  <printOptions/>
  <pageMargins left="0.3541666666666667" right="0.3541666666666667" top="0.75" bottom="0.791666666666666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2015-02-04T06:54:06Z</cp:lastPrinted>
  <dcterms:created xsi:type="dcterms:W3CDTF">2013-12-19T07:53:07Z</dcterms:created>
  <dcterms:modified xsi:type="dcterms:W3CDTF">2015-02-04T06:55:19Z</dcterms:modified>
  <cp:category/>
  <cp:version/>
  <cp:contentType/>
  <cp:contentStatus/>
  <cp:revision>31</cp:revision>
</cp:coreProperties>
</file>